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5168" windowHeight="9888"/>
  </bookViews>
  <sheets>
    <sheet name="fig 40" sheetId="6" r:id="rId1"/>
    <sheet name="Sheet1" sheetId="1" r:id="rId2"/>
  </sheets>
  <calcPr calcId="145621" iterate="1" iterateCount="1"/>
</workbook>
</file>

<file path=xl/calcChain.xml><?xml version="1.0" encoding="utf-8"?>
<calcChain xmlns="http://schemas.openxmlformats.org/spreadsheetml/2006/main">
  <c r="L32" i="1" l="1"/>
  <c r="N27" i="1" l="1"/>
  <c r="M27" i="1"/>
  <c r="I31" i="1" l="1"/>
  <c r="L23" i="1"/>
  <c r="L24" i="1"/>
  <c r="K24" i="1"/>
  <c r="K25" i="1"/>
  <c r="K26" i="1"/>
  <c r="K27" i="1"/>
  <c r="K28" i="1"/>
  <c r="K23" i="1"/>
  <c r="J24" i="1"/>
  <c r="J25" i="1"/>
  <c r="J26" i="1"/>
  <c r="J27" i="1"/>
  <c r="J28" i="1"/>
  <c r="J23" i="1"/>
  <c r="I24" i="1"/>
  <c r="I25" i="1"/>
  <c r="I26" i="1"/>
  <c r="I27" i="1"/>
  <c r="I28" i="1"/>
  <c r="I23" i="1"/>
  <c r="D27" i="1" l="1"/>
  <c r="J31" i="1" l="1"/>
  <c r="K31" i="1"/>
  <c r="J32" i="1"/>
  <c r="K32" i="1"/>
  <c r="J33" i="1"/>
  <c r="K33" i="1"/>
  <c r="J34" i="1"/>
  <c r="K34" i="1"/>
  <c r="J35" i="1"/>
  <c r="K35" i="1"/>
  <c r="I32" i="1"/>
  <c r="I33" i="1"/>
  <c r="I34" i="1"/>
  <c r="I35" i="1"/>
  <c r="L25" i="1"/>
  <c r="L26" i="1"/>
  <c r="L33" i="1" s="1"/>
  <c r="L27" i="1"/>
  <c r="L34" i="1" s="1"/>
  <c r="L28" i="1"/>
  <c r="L35" i="1" s="1"/>
  <c r="L31" i="1"/>
  <c r="K4" i="1" l="1"/>
  <c r="K5" i="1"/>
  <c r="K6" i="1"/>
  <c r="K7" i="1"/>
  <c r="K8" i="1"/>
  <c r="K9" i="1"/>
  <c r="K3" i="1"/>
</calcChain>
</file>

<file path=xl/sharedStrings.xml><?xml version="1.0" encoding="utf-8"?>
<sst xmlns="http://schemas.openxmlformats.org/spreadsheetml/2006/main" count="74" uniqueCount="30">
  <si>
    <t>Some College</t>
  </si>
  <si>
    <t>Associate's Degree</t>
  </si>
  <si>
    <t>Graduate Degree</t>
  </si>
  <si>
    <t>High School Diploma</t>
  </si>
  <si>
    <t>Bachelor's Degree</t>
  </si>
  <si>
    <t>dchar</t>
  </si>
  <si>
    <t>dchur</t>
  </si>
  <si>
    <t>dcce</t>
  </si>
  <si>
    <t>deduc</t>
  </si>
  <si>
    <t>dpltc</t>
  </si>
  <si>
    <t>dothr</t>
  </si>
  <si>
    <t>CES T2010</t>
  </si>
  <si>
    <t>income</t>
  </si>
  <si>
    <t>exp</t>
  </si>
  <si>
    <t>cash cont</t>
  </si>
  <si>
    <t>dxa</t>
  </si>
  <si>
    <t xml:space="preserve"> </t>
  </si>
  <si>
    <t>lab var dchar "CASH CONTS TO CHARITIES/OTH ORG"</t>
  </si>
  <si>
    <t>lab var dchur "CASH CONTS TO CHURCHES/REL ORGS"</t>
  </si>
  <si>
    <t>lab var deduc "CASH CONTS TO EDUCATIONAL INSTS"</t>
  </si>
  <si>
    <t>lab var dpltc "CASH CONTS TO POLITICAL ORGS"</t>
  </si>
  <si>
    <t>lab var dothr "OTHER CASH GIFTS"</t>
  </si>
  <si>
    <t>lab var dcce "cash conts to char, chur, &amp; ed"</t>
  </si>
  <si>
    <t>earn</t>
  </si>
  <si>
    <t>Charities</t>
  </si>
  <si>
    <t>Total</t>
  </si>
  <si>
    <t>Educational Institutions</t>
  </si>
  <si>
    <t>Religious Organizations</t>
  </si>
  <si>
    <t>Less than High School Diploma</t>
  </si>
  <si>
    <t>Advanced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</si>
</sst>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#"/>
    <numFmt numFmtId="165" formatCode="#,###"/>
    <numFmt numFmtId="166" formatCode="0.000"/>
    <numFmt numFmtId="167" formatCode="0.0000%"/>
  </numFmts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 applyBorder="1" applyAlignment="1" applyProtection="1">
      <alignment horizontal="right" vertical="center"/>
    </xf>
    <xf numFmtId="165" fontId="1" fillId="0" borderId="0" xfId="0" applyNumberFormat="1" applyFont="1" applyBorder="1" applyAlignment="1" applyProtection="1">
      <alignment horizontal="right" vertical="center"/>
    </xf>
    <xf numFmtId="1" fontId="1" fillId="0" borderId="0" xfId="0" applyNumberFormat="1" applyFont="1" applyBorder="1" applyAlignment="1" applyProtection="1">
      <alignment horizontal="right" vertical="center"/>
    </xf>
    <xf numFmtId="166" fontId="0" fillId="0" borderId="0" xfId="0" applyNumberFormat="1"/>
    <xf numFmtId="1" fontId="0" fillId="0" borderId="0" xfId="0" applyNumberFormat="1"/>
    <xf numFmtId="10" fontId="0" fillId="0" borderId="0" xfId="0" applyNumberFormat="1"/>
    <xf numFmtId="167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Charitable</a:t>
            </a:r>
            <a:r>
              <a:rPr lang="en-US" baseline="0"/>
              <a:t> Contributions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Sheet1!$I$22</c:f>
              <c:strCache>
                <c:ptCount val="1"/>
                <c:pt idx="0">
                  <c:v>Charities</c:v>
                </c:pt>
              </c:strCache>
            </c:strRef>
          </c:tx>
          <c:invertIfNegative val="0"/>
          <c:dLbls>
            <c:numFmt formatCode="&quot;$&quot;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Sheet1!$H$23:$H$28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Sheet1!$I$23:$I$28</c:f>
              <c:numCache>
                <c:formatCode>0</c:formatCode>
                <c:ptCount val="6"/>
                <c:pt idx="0">
                  <c:v>26.431740000000001</c:v>
                </c:pt>
                <c:pt idx="1">
                  <c:v>49.02402</c:v>
                </c:pt>
                <c:pt idx="2">
                  <c:v>79.172309999999996</c:v>
                </c:pt>
                <c:pt idx="3">
                  <c:v>93.626869999999997</c:v>
                </c:pt>
                <c:pt idx="4">
                  <c:v>279.42439999999999</c:v>
                </c:pt>
                <c:pt idx="5">
                  <c:v>681.86109999999996</c:v>
                </c:pt>
              </c:numCache>
            </c:numRef>
          </c:val>
        </c:ser>
        <c:ser>
          <c:idx val="1"/>
          <c:order val="1"/>
          <c:tx>
            <c:strRef>
              <c:f>Sheet1!$J$22</c:f>
              <c:strCache>
                <c:ptCount val="1"/>
                <c:pt idx="0">
                  <c:v>Religious Organizations</c:v>
                </c:pt>
              </c:strCache>
            </c:strRef>
          </c:tx>
          <c:invertIfNegative val="0"/>
          <c:dLbls>
            <c:numFmt formatCode="&quot;$&quot;#,##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Sheet1!$H$23:$H$28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Sheet1!$J$23:$J$28</c:f>
              <c:numCache>
                <c:formatCode>0</c:formatCode>
                <c:ptCount val="6"/>
                <c:pt idx="0">
                  <c:v>139.54810000000001</c:v>
                </c:pt>
                <c:pt idx="1">
                  <c:v>334.41750000000002</c:v>
                </c:pt>
                <c:pt idx="2">
                  <c:v>532.76700000000005</c:v>
                </c:pt>
                <c:pt idx="3">
                  <c:v>598.88520000000005</c:v>
                </c:pt>
                <c:pt idx="4">
                  <c:v>981.11210000000005</c:v>
                </c:pt>
                <c:pt idx="5">
                  <c:v>1512.348</c:v>
                </c:pt>
              </c:numCache>
            </c:numRef>
          </c:val>
        </c:ser>
        <c:ser>
          <c:idx val="2"/>
          <c:order val="2"/>
          <c:tx>
            <c:strRef>
              <c:f>Sheet1!$K$22</c:f>
              <c:strCache>
                <c:ptCount val="1"/>
                <c:pt idx="0">
                  <c:v>Educational Institutions</c:v>
                </c:pt>
              </c:strCache>
            </c:strRef>
          </c:tx>
          <c:invertIfNegative val="0"/>
          <c:dLbls>
            <c:numFmt formatCode="&quot;$&quot;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Sheet1!$H$23:$H$28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Sheet1!$K$23:$K$28</c:f>
              <c:numCache>
                <c:formatCode>0</c:formatCode>
                <c:ptCount val="6"/>
                <c:pt idx="0">
                  <c:v>0.86991859999999999</c:v>
                </c:pt>
                <c:pt idx="1">
                  <c:v>1.5464869999999999</c:v>
                </c:pt>
                <c:pt idx="2">
                  <c:v>4.1654619999999998</c:v>
                </c:pt>
                <c:pt idx="3">
                  <c:v>8.1229150000000008</c:v>
                </c:pt>
                <c:pt idx="4">
                  <c:v>43.850380000000001</c:v>
                </c:pt>
                <c:pt idx="5">
                  <c:v>160.8519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805376"/>
        <c:axId val="70806912"/>
      </c:barChart>
      <c:catAx>
        <c:axId val="7080537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0806912"/>
        <c:crosses val="autoZero"/>
        <c:auto val="0"/>
        <c:lblAlgn val="ctr"/>
        <c:lblOffset val="100"/>
        <c:noMultiLvlLbl val="0"/>
      </c:catAx>
      <c:valAx>
        <c:axId val="7080691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0805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0.10478</cdr:x>
      <cdr:y>0.76779</cdr:y>
    </cdr:from>
    <cdr:to>
      <cdr:x>0.17818</cdr:x>
      <cdr:y>0.8133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07068" y="4819191"/>
          <a:ext cx="635420" cy="28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$167</a:t>
          </a:r>
        </a:p>
      </cdr:txBody>
    </cdr:sp>
  </cdr:relSizeAnchor>
  <cdr:relSizeAnchor xmlns:cdr="http://schemas.openxmlformats.org/drawingml/2006/chartDrawing">
    <cdr:from>
      <cdr:x>0.25904</cdr:x>
      <cdr:y>0.70021</cdr:y>
    </cdr:from>
    <cdr:to>
      <cdr:x>0.33244</cdr:x>
      <cdr:y>0.74572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242532" y="4394986"/>
          <a:ext cx="635420" cy="28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$385</a:t>
          </a:r>
        </a:p>
      </cdr:txBody>
    </cdr:sp>
  </cdr:relSizeAnchor>
  <cdr:relSizeAnchor xmlns:cdr="http://schemas.openxmlformats.org/drawingml/2006/chartDrawing">
    <cdr:from>
      <cdr:x>0.40968</cdr:x>
      <cdr:y>0.62637</cdr:y>
    </cdr:from>
    <cdr:to>
      <cdr:x>0.48308</cdr:x>
      <cdr:y>0.67188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46573" y="3931501"/>
          <a:ext cx="635420" cy="28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$616</a:t>
          </a:r>
        </a:p>
      </cdr:txBody>
    </cdr:sp>
  </cdr:relSizeAnchor>
  <cdr:relSizeAnchor xmlns:cdr="http://schemas.openxmlformats.org/drawingml/2006/chartDrawing">
    <cdr:from>
      <cdr:x>0.56485</cdr:x>
      <cdr:y>0.60259</cdr:y>
    </cdr:from>
    <cdr:to>
      <cdr:x>0.63825</cdr:x>
      <cdr:y>0.6481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889893" y="3782243"/>
          <a:ext cx="635420" cy="28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$701</a:t>
          </a:r>
        </a:p>
      </cdr:txBody>
    </cdr:sp>
  </cdr:relSizeAnchor>
  <cdr:relSizeAnchor xmlns:cdr="http://schemas.openxmlformats.org/drawingml/2006/chartDrawing">
    <cdr:from>
      <cdr:x>0.71549</cdr:x>
      <cdr:y>0.41235</cdr:y>
    </cdr:from>
    <cdr:to>
      <cdr:x>0.78889</cdr:x>
      <cdr:y>0.45786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93935" y="2588181"/>
          <a:ext cx="635420" cy="28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$1,304</a:t>
          </a:r>
        </a:p>
      </cdr:txBody>
    </cdr:sp>
  </cdr:relSizeAnchor>
  <cdr:relSizeAnchor xmlns:cdr="http://schemas.openxmlformats.org/drawingml/2006/chartDrawing">
    <cdr:from>
      <cdr:x>0.87066</cdr:x>
      <cdr:y>0.08068</cdr:y>
    </cdr:from>
    <cdr:to>
      <cdr:x>0.94406</cdr:x>
      <cdr:y>0.12619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537253" y="506429"/>
          <a:ext cx="635420" cy="28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$2,355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25" workbookViewId="0">
      <selection activeCell="L33" sqref="L33"/>
    </sheetView>
  </sheetViews>
  <sheetFormatPr defaultRowHeight="14.4" x14ac:dyDescent="0.3"/>
  <cols>
    <col min="9" max="9" width="9" bestFit="1" customWidth="1"/>
    <col min="10" max="10" width="9.5546875" bestFit="1" customWidth="1"/>
    <col min="11" max="11" width="9" bestFit="1" customWidth="1"/>
    <col min="12" max="12" width="9.5546875" bestFit="1" customWidth="1"/>
  </cols>
  <sheetData>
    <row r="1" spans="1:11" x14ac:dyDescent="0.3">
      <c r="A1" t="s">
        <v>11</v>
      </c>
    </row>
    <row r="2" spans="1:11" x14ac:dyDescent="0.3">
      <c r="C2" t="s">
        <v>12</v>
      </c>
      <c r="E2" t="s">
        <v>13</v>
      </c>
      <c r="F2" t="s">
        <v>14</v>
      </c>
      <c r="H2" t="s">
        <v>15</v>
      </c>
    </row>
    <row r="3" spans="1:11" x14ac:dyDescent="0.3">
      <c r="C3" s="1">
        <v>65596</v>
      </c>
      <c r="D3" s="2">
        <v>63370</v>
      </c>
      <c r="E3" s="1">
        <v>51442</v>
      </c>
      <c r="F3" s="2">
        <v>1913</v>
      </c>
      <c r="I3" s="1">
        <v>1963.298</v>
      </c>
      <c r="J3" t="s">
        <v>16</v>
      </c>
      <c r="K3" s="4">
        <f>PRODUCT(I3/F3)</f>
        <v>1.026292733925771</v>
      </c>
    </row>
    <row r="4" spans="1:11" x14ac:dyDescent="0.3">
      <c r="C4" s="1">
        <v>25159</v>
      </c>
      <c r="D4" s="2">
        <v>25199</v>
      </c>
      <c r="E4" s="1">
        <v>24582</v>
      </c>
      <c r="F4" s="3">
        <v>599</v>
      </c>
      <c r="H4">
        <v>0</v>
      </c>
      <c r="I4" s="1">
        <v>622.75189999999998</v>
      </c>
      <c r="K4" s="4">
        <f t="shared" ref="K4:K9" si="0">PRODUCT(I4/F4)</f>
        <v>1.0396525876460767</v>
      </c>
    </row>
    <row r="5" spans="1:11" x14ac:dyDescent="0.3">
      <c r="B5" t="s">
        <v>3</v>
      </c>
      <c r="C5" s="1">
        <v>39357</v>
      </c>
      <c r="D5" s="2">
        <v>38825</v>
      </c>
      <c r="E5" s="1">
        <v>34786</v>
      </c>
      <c r="F5" s="2">
        <v>1012</v>
      </c>
      <c r="H5">
        <v>1</v>
      </c>
      <c r="I5" s="1">
        <v>1064.905</v>
      </c>
      <c r="K5" s="4">
        <f t="shared" si="0"/>
        <v>1.0522776679841896</v>
      </c>
    </row>
    <row r="6" spans="1:11" x14ac:dyDescent="0.3">
      <c r="B6" t="s">
        <v>0</v>
      </c>
      <c r="C6" s="1">
        <v>48224</v>
      </c>
      <c r="D6" s="2">
        <v>47519</v>
      </c>
      <c r="E6" s="1">
        <v>43041</v>
      </c>
      <c r="F6" s="2">
        <v>1214</v>
      </c>
      <c r="H6">
        <v>2</v>
      </c>
      <c r="I6" s="1">
        <v>1273.663</v>
      </c>
      <c r="K6" s="4">
        <f t="shared" si="0"/>
        <v>1.049145799011532</v>
      </c>
    </row>
    <row r="7" spans="1:11" x14ac:dyDescent="0.3">
      <c r="B7" t="s">
        <v>1</v>
      </c>
      <c r="C7" s="1">
        <v>62809</v>
      </c>
      <c r="D7" s="2">
        <v>60913</v>
      </c>
      <c r="E7" s="1">
        <v>50836</v>
      </c>
      <c r="F7" s="2">
        <v>1473</v>
      </c>
      <c r="H7">
        <v>3</v>
      </c>
      <c r="I7" s="1">
        <v>1615.982</v>
      </c>
      <c r="K7" s="4">
        <f t="shared" si="0"/>
        <v>1.0970685675492193</v>
      </c>
    </row>
    <row r="8" spans="1:11" x14ac:dyDescent="0.3">
      <c r="B8" t="s">
        <v>4</v>
      </c>
      <c r="C8" s="1">
        <v>85802</v>
      </c>
      <c r="D8" s="2">
        <v>82083</v>
      </c>
      <c r="E8" s="1">
        <v>63135</v>
      </c>
      <c r="F8" s="2">
        <v>2411</v>
      </c>
      <c r="H8">
        <v>4</v>
      </c>
      <c r="I8" s="5">
        <v>2453.4349999999999</v>
      </c>
      <c r="K8" s="4">
        <f t="shared" si="0"/>
        <v>1.0176005806719204</v>
      </c>
    </row>
    <row r="9" spans="1:11" x14ac:dyDescent="0.3">
      <c r="B9" t="s">
        <v>2</v>
      </c>
      <c r="C9" s="1">
        <v>119023</v>
      </c>
      <c r="D9" s="2">
        <v>113172</v>
      </c>
      <c r="E9" s="1">
        <v>82606</v>
      </c>
      <c r="F9" s="2">
        <v>4364</v>
      </c>
      <c r="H9">
        <v>5</v>
      </c>
      <c r="I9" s="5">
        <v>4373.5919999999996</v>
      </c>
      <c r="K9" s="4">
        <f t="shared" si="0"/>
        <v>1.0021979835013748</v>
      </c>
    </row>
    <row r="10" spans="1:11" x14ac:dyDescent="0.3">
      <c r="C10" s="1"/>
      <c r="D10" s="2"/>
      <c r="E10" s="1"/>
      <c r="F10" s="2"/>
      <c r="I10" s="5"/>
    </row>
    <row r="12" spans="1:11" x14ac:dyDescent="0.3">
      <c r="H12" t="s">
        <v>23</v>
      </c>
      <c r="K12">
        <v>14342.06</v>
      </c>
    </row>
    <row r="13" spans="1:11" x14ac:dyDescent="0.3">
      <c r="A13" t="s">
        <v>5</v>
      </c>
      <c r="B13" t="s">
        <v>17</v>
      </c>
      <c r="H13" t="s">
        <v>3</v>
      </c>
      <c r="I13" s="5"/>
      <c r="J13" s="5"/>
      <c r="K13">
        <v>24009.919999999998</v>
      </c>
    </row>
    <row r="14" spans="1:11" x14ac:dyDescent="0.3">
      <c r="C14">
        <v>26.431740000000001</v>
      </c>
      <c r="H14" t="s">
        <v>0</v>
      </c>
      <c r="I14" s="5"/>
      <c r="J14" s="5"/>
      <c r="K14">
        <v>31564.51</v>
      </c>
    </row>
    <row r="15" spans="1:11" x14ac:dyDescent="0.3">
      <c r="B15" t="s">
        <v>3</v>
      </c>
      <c r="C15">
        <v>49.02402</v>
      </c>
      <c r="H15" t="s">
        <v>1</v>
      </c>
      <c r="I15" s="5"/>
      <c r="J15" s="5"/>
      <c r="K15">
        <v>36177.99</v>
      </c>
    </row>
    <row r="16" spans="1:11" x14ac:dyDescent="0.3">
      <c r="B16" t="s">
        <v>0</v>
      </c>
      <c r="C16">
        <v>79.172309999999996</v>
      </c>
      <c r="H16" t="s">
        <v>4</v>
      </c>
      <c r="I16" s="5"/>
      <c r="J16" s="5"/>
      <c r="K16">
        <v>56122.26</v>
      </c>
    </row>
    <row r="17" spans="1:14" x14ac:dyDescent="0.3">
      <c r="B17" t="s">
        <v>1</v>
      </c>
      <c r="C17">
        <v>93.626869999999997</v>
      </c>
      <c r="H17" t="s">
        <v>2</v>
      </c>
      <c r="I17" s="5"/>
      <c r="J17" s="5"/>
      <c r="K17">
        <v>82138.570000000007</v>
      </c>
    </row>
    <row r="18" spans="1:14" x14ac:dyDescent="0.3">
      <c r="B18" t="s">
        <v>4</v>
      </c>
      <c r="C18">
        <v>279.42439999999999</v>
      </c>
    </row>
    <row r="19" spans="1:14" x14ac:dyDescent="0.3">
      <c r="B19" t="s">
        <v>2</v>
      </c>
      <c r="C19">
        <v>681.86109999999996</v>
      </c>
    </row>
    <row r="22" spans="1:14" x14ac:dyDescent="0.3">
      <c r="A22" t="s">
        <v>6</v>
      </c>
      <c r="B22" t="s">
        <v>18</v>
      </c>
      <c r="I22" t="s">
        <v>24</v>
      </c>
      <c r="J22" t="s">
        <v>27</v>
      </c>
      <c r="K22" t="s">
        <v>26</v>
      </c>
      <c r="L22" t="s">
        <v>25</v>
      </c>
    </row>
    <row r="23" spans="1:14" x14ac:dyDescent="0.3">
      <c r="C23">
        <v>139.54810000000001</v>
      </c>
      <c r="H23" t="s">
        <v>28</v>
      </c>
      <c r="I23" s="5">
        <f>SUM(C14)</f>
        <v>26.431740000000001</v>
      </c>
      <c r="J23" s="5">
        <f>SUM(C23)</f>
        <v>139.54810000000001</v>
      </c>
      <c r="K23" s="5">
        <f>SUM(C39)</f>
        <v>0.86991859999999999</v>
      </c>
      <c r="L23" s="5">
        <f>SUM(I23:K23)</f>
        <v>166.8497586</v>
      </c>
    </row>
    <row r="24" spans="1:14" x14ac:dyDescent="0.3">
      <c r="B24" t="s">
        <v>3</v>
      </c>
      <c r="C24">
        <v>334.41750000000002</v>
      </c>
      <c r="H24" t="s">
        <v>3</v>
      </c>
      <c r="I24" s="5">
        <f t="shared" ref="I24:I28" si="1">SUM(C15)</f>
        <v>49.02402</v>
      </c>
      <c r="J24" s="5">
        <f t="shared" ref="J24:J28" si="2">SUM(C24)</f>
        <v>334.41750000000002</v>
      </c>
      <c r="K24" s="5">
        <f t="shared" ref="K24:K28" si="3">SUM(C40)</f>
        <v>1.5464869999999999</v>
      </c>
      <c r="L24" s="5">
        <f>SUM(I24:K24)</f>
        <v>384.98800700000004</v>
      </c>
    </row>
    <row r="25" spans="1:14" x14ac:dyDescent="0.3">
      <c r="B25" t="s">
        <v>0</v>
      </c>
      <c r="C25">
        <v>532.76700000000005</v>
      </c>
      <c r="H25" t="s">
        <v>0</v>
      </c>
      <c r="I25" s="5">
        <f t="shared" si="1"/>
        <v>79.172309999999996</v>
      </c>
      <c r="J25" s="5">
        <f t="shared" si="2"/>
        <v>532.76700000000005</v>
      </c>
      <c r="K25" s="5">
        <f t="shared" si="3"/>
        <v>4.1654619999999998</v>
      </c>
      <c r="L25" s="5">
        <f t="shared" ref="L25:L28" si="4">SUM(I25:K25)</f>
        <v>616.10477200000014</v>
      </c>
    </row>
    <row r="26" spans="1:14" x14ac:dyDescent="0.3">
      <c r="B26" t="s">
        <v>1</v>
      </c>
      <c r="C26">
        <v>598.88520000000005</v>
      </c>
      <c r="H26" t="s">
        <v>1</v>
      </c>
      <c r="I26" s="5">
        <f t="shared" si="1"/>
        <v>93.626869999999997</v>
      </c>
      <c r="J26" s="5">
        <f t="shared" si="2"/>
        <v>598.88520000000005</v>
      </c>
      <c r="K26" s="5">
        <f t="shared" si="3"/>
        <v>8.1229150000000008</v>
      </c>
      <c r="L26" s="5">
        <f t="shared" si="4"/>
        <v>700.63498500000003</v>
      </c>
    </row>
    <row r="27" spans="1:14" x14ac:dyDescent="0.3">
      <c r="B27" t="s">
        <v>4</v>
      </c>
      <c r="C27">
        <v>981.11210000000005</v>
      </c>
      <c r="D27">
        <f>PRODUCT(C27/C24)</f>
        <v>2.9337941345772873</v>
      </c>
      <c r="H27" t="s">
        <v>4</v>
      </c>
      <c r="I27" s="5">
        <f t="shared" si="1"/>
        <v>279.42439999999999</v>
      </c>
      <c r="J27" s="5">
        <f t="shared" si="2"/>
        <v>981.11210000000005</v>
      </c>
      <c r="K27" s="5">
        <f t="shared" si="3"/>
        <v>43.850380000000001</v>
      </c>
      <c r="L27" s="5">
        <f t="shared" si="4"/>
        <v>1304.3868800000002</v>
      </c>
      <c r="M27" s="5">
        <f>SUM(L27,-L24)</f>
        <v>919.39887300000021</v>
      </c>
      <c r="N27" s="8">
        <f>PRODUCT(L27/L24)</f>
        <v>3.3881234123742461</v>
      </c>
    </row>
    <row r="28" spans="1:14" x14ac:dyDescent="0.3">
      <c r="B28" t="s">
        <v>2</v>
      </c>
      <c r="C28">
        <v>1512.348</v>
      </c>
      <c r="H28" t="s">
        <v>29</v>
      </c>
      <c r="I28" s="5">
        <f t="shared" si="1"/>
        <v>681.86109999999996</v>
      </c>
      <c r="J28" s="5">
        <f t="shared" si="2"/>
        <v>1512.348</v>
      </c>
      <c r="K28" s="5">
        <f t="shared" si="3"/>
        <v>160.8519</v>
      </c>
      <c r="L28" s="5">
        <f t="shared" si="4"/>
        <v>2355.0610000000001</v>
      </c>
    </row>
    <row r="30" spans="1:14" x14ac:dyDescent="0.3">
      <c r="A30" t="s">
        <v>7</v>
      </c>
      <c r="B30" t="s">
        <v>22</v>
      </c>
    </row>
    <row r="31" spans="1:14" x14ac:dyDescent="0.3">
      <c r="C31">
        <v>166.84979999999999</v>
      </c>
      <c r="H31" t="s">
        <v>3</v>
      </c>
      <c r="I31" s="6">
        <f>PRODUCT(I24/$K13)</f>
        <v>2.0418235462675428E-3</v>
      </c>
      <c r="J31" s="6">
        <f t="shared" ref="J31:L31" si="5">PRODUCT(J24/$K13)</f>
        <v>1.3928305467073611E-2</v>
      </c>
      <c r="K31" s="6">
        <f t="shared" si="5"/>
        <v>6.4410335394703521E-5</v>
      </c>
      <c r="L31" s="7">
        <f t="shared" si="5"/>
        <v>1.603453934873586E-2</v>
      </c>
    </row>
    <row r="32" spans="1:14" x14ac:dyDescent="0.3">
      <c r="B32" t="s">
        <v>3</v>
      </c>
      <c r="C32">
        <v>384.988</v>
      </c>
      <c r="H32" t="s">
        <v>0</v>
      </c>
      <c r="I32" s="6">
        <f>PRODUCT(I25/$K14)</f>
        <v>2.5082698891888389E-3</v>
      </c>
      <c r="J32" s="6">
        <f t="shared" ref="J32:L35" si="6">PRODUCT(J25/$K14)</f>
        <v>1.6878671647365985E-2</v>
      </c>
      <c r="K32" s="6">
        <f t="shared" si="6"/>
        <v>1.3196662961028065E-4</v>
      </c>
      <c r="L32" s="7">
        <f>PRODUCT(L25/$K14)</f>
        <v>1.9518908166165107E-2</v>
      </c>
    </row>
    <row r="33" spans="1:12" x14ac:dyDescent="0.3">
      <c r="B33" t="s">
        <v>0</v>
      </c>
      <c r="C33">
        <v>616.10479999999995</v>
      </c>
      <c r="H33" t="s">
        <v>1</v>
      </c>
      <c r="I33" s="6">
        <f>PRODUCT(I26/$K15)</f>
        <v>2.5879511271908696E-3</v>
      </c>
      <c r="J33" s="6">
        <f t="shared" si="6"/>
        <v>1.6553854981993198E-2</v>
      </c>
      <c r="K33" s="6">
        <f t="shared" si="6"/>
        <v>2.2452643167848743E-4</v>
      </c>
      <c r="L33" s="7">
        <f t="shared" si="6"/>
        <v>1.9366332540862553E-2</v>
      </c>
    </row>
    <row r="34" spans="1:12" x14ac:dyDescent="0.3">
      <c r="B34" t="s">
        <v>1</v>
      </c>
      <c r="C34">
        <v>700.63499999999999</v>
      </c>
      <c r="H34" t="s">
        <v>4</v>
      </c>
      <c r="I34" s="6">
        <f>PRODUCT(I27/$K16)</f>
        <v>4.9788515287873293E-3</v>
      </c>
      <c r="J34" s="6">
        <f t="shared" si="6"/>
        <v>1.7481692647445059E-2</v>
      </c>
      <c r="K34" s="6">
        <f t="shared" si="6"/>
        <v>7.8133667461003883E-4</v>
      </c>
      <c r="L34" s="7">
        <f t="shared" si="6"/>
        <v>2.3241880850842431E-2</v>
      </c>
    </row>
    <row r="35" spans="1:12" x14ac:dyDescent="0.3">
      <c r="B35" t="s">
        <v>4</v>
      </c>
      <c r="C35">
        <v>1304.3869999999999</v>
      </c>
      <c r="H35" t="s">
        <v>2</v>
      </c>
      <c r="I35" s="6">
        <f>PRODUCT(I28/$K17)</f>
        <v>8.3013509974668408E-3</v>
      </c>
      <c r="J35" s="6">
        <f t="shared" si="6"/>
        <v>1.8412153997811258E-2</v>
      </c>
      <c r="K35" s="6">
        <f t="shared" si="6"/>
        <v>1.9582992496704043E-3</v>
      </c>
      <c r="L35" s="7">
        <f t="shared" si="6"/>
        <v>2.8671804244948505E-2</v>
      </c>
    </row>
    <row r="36" spans="1:12" x14ac:dyDescent="0.3">
      <c r="B36" t="s">
        <v>2</v>
      </c>
      <c r="C36">
        <v>2355.0610000000001</v>
      </c>
    </row>
    <row r="38" spans="1:12" x14ac:dyDescent="0.3">
      <c r="A38" t="s">
        <v>8</v>
      </c>
      <c r="B38" t="s">
        <v>19</v>
      </c>
    </row>
    <row r="39" spans="1:12" x14ac:dyDescent="0.3">
      <c r="C39">
        <v>0.86991859999999999</v>
      </c>
    </row>
    <row r="40" spans="1:12" x14ac:dyDescent="0.3">
      <c r="B40" t="s">
        <v>3</v>
      </c>
      <c r="C40">
        <v>1.5464869999999999</v>
      </c>
    </row>
    <row r="41" spans="1:12" x14ac:dyDescent="0.3">
      <c r="B41" t="s">
        <v>0</v>
      </c>
      <c r="C41">
        <v>4.1654619999999998</v>
      </c>
    </row>
    <row r="42" spans="1:12" x14ac:dyDescent="0.3">
      <c r="B42" t="s">
        <v>1</v>
      </c>
      <c r="C42">
        <v>8.1229150000000008</v>
      </c>
    </row>
    <row r="43" spans="1:12" x14ac:dyDescent="0.3">
      <c r="B43" t="s">
        <v>4</v>
      </c>
      <c r="C43">
        <v>43.850380000000001</v>
      </c>
    </row>
    <row r="44" spans="1:12" x14ac:dyDescent="0.3">
      <c r="B44" t="s">
        <v>2</v>
      </c>
      <c r="C44">
        <v>160.8519</v>
      </c>
    </row>
    <row r="46" spans="1:12" x14ac:dyDescent="0.3">
      <c r="A46" t="s">
        <v>9</v>
      </c>
      <c r="B46" t="s">
        <v>20</v>
      </c>
    </row>
    <row r="47" spans="1:12" x14ac:dyDescent="0.3">
      <c r="C47">
        <v>0.1160503</v>
      </c>
    </row>
    <row r="48" spans="1:12" x14ac:dyDescent="0.3">
      <c r="B48" t="s">
        <v>3</v>
      </c>
      <c r="C48">
        <v>2.1708500000000002</v>
      </c>
    </row>
    <row r="49" spans="1:3" x14ac:dyDescent="0.3">
      <c r="B49" t="s">
        <v>0</v>
      </c>
      <c r="C49">
        <v>4.18276</v>
      </c>
    </row>
    <row r="50" spans="1:3" x14ac:dyDescent="0.3">
      <c r="B50" t="s">
        <v>1</v>
      </c>
      <c r="C50">
        <v>4.7068479999999999</v>
      </c>
    </row>
    <row r="51" spans="1:3" x14ac:dyDescent="0.3">
      <c r="B51" t="s">
        <v>4</v>
      </c>
      <c r="C51">
        <v>23.68338</v>
      </c>
    </row>
    <row r="52" spans="1:3" x14ac:dyDescent="0.3">
      <c r="B52" t="s">
        <v>2</v>
      </c>
      <c r="C52">
        <v>74.645750000000007</v>
      </c>
    </row>
    <row r="54" spans="1:3" x14ac:dyDescent="0.3">
      <c r="A54" t="s">
        <v>10</v>
      </c>
      <c r="B54" t="s">
        <v>21</v>
      </c>
    </row>
    <row r="55" spans="1:3" x14ac:dyDescent="0.3">
      <c r="C55">
        <v>239.80009999999999</v>
      </c>
    </row>
    <row r="56" spans="1:3" x14ac:dyDescent="0.3">
      <c r="B56" t="s">
        <v>3</v>
      </c>
      <c r="C56">
        <v>207.2236</v>
      </c>
    </row>
    <row r="57" spans="1:3" x14ac:dyDescent="0.3">
      <c r="B57" t="s">
        <v>0</v>
      </c>
      <c r="C57">
        <v>296.94209999999998</v>
      </c>
    </row>
    <row r="58" spans="1:3" x14ac:dyDescent="0.3">
      <c r="B58" t="s">
        <v>1</v>
      </c>
      <c r="C58">
        <v>257.03870000000001</v>
      </c>
    </row>
    <row r="59" spans="1:3" x14ac:dyDescent="0.3">
      <c r="B59" t="s">
        <v>4</v>
      </c>
      <c r="C59">
        <v>649.02560000000005</v>
      </c>
    </row>
    <row r="60" spans="1:3" x14ac:dyDescent="0.3">
      <c r="B60" t="s">
        <v>2</v>
      </c>
      <c r="C60">
        <v>526.88689999999997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fig 40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dcterms:created xsi:type="dcterms:W3CDTF">2013-09-20T13:58:32Z</dcterms:created>
  <dcterms:modified xsi:type="dcterms:W3CDTF">2015-09-01T16:52:56Z</dcterms:modified>
</cp:coreProperties>
</file>