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4" windowWidth="15168" windowHeight="9888"/>
  </bookViews>
  <sheets>
    <sheet name="fig 31" sheetId="11" r:id="rId1"/>
    <sheet name="sum" sheetId="13" r:id="rId2"/>
    <sheet name="table 1" sheetId="12" r:id="rId3"/>
    <sheet name="ha" sheetId="17" r:id="rId4"/>
    <sheet name="ea" sheetId="16" r:id="rId5"/>
    <sheet name="ca" sheetId="15" r:id="rId6"/>
    <sheet name="sl" sheetId="14" r:id="rId7"/>
    <sheet name="fs" sheetId="10" r:id="rId8"/>
    <sheet name="mcaid" sheetId="9" r:id="rId9"/>
  </sheets>
  <calcPr calcId="145621" iterate="1" iterateCount="1"/>
</workbook>
</file>

<file path=xl/calcChain.xml><?xml version="1.0" encoding="utf-8"?>
<calcChain xmlns="http://schemas.openxmlformats.org/spreadsheetml/2006/main">
  <c r="G63" i="12" l="1"/>
  <c r="F63" i="12"/>
  <c r="I6" i="13"/>
  <c r="E63" i="12"/>
  <c r="I7" i="13"/>
  <c r="D36" i="13"/>
  <c r="D31" i="13"/>
  <c r="D32" i="13"/>
  <c r="D33" i="13"/>
  <c r="D34" i="13"/>
  <c r="D35" i="13"/>
  <c r="D30" i="13"/>
  <c r="C36" i="13"/>
  <c r="M8" i="13" l="1"/>
  <c r="G3" i="13" l="1"/>
  <c r="D50" i="12"/>
  <c r="D49" i="12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O6" i="17"/>
  <c r="N6" i="17"/>
  <c r="M6" i="17"/>
  <c r="L6" i="17"/>
  <c r="K6" i="17"/>
  <c r="J6" i="17"/>
  <c r="O5" i="17"/>
  <c r="L5" i="17"/>
  <c r="K5" i="17"/>
  <c r="B5" i="17"/>
  <c r="N5" i="17" s="1"/>
  <c r="H1" i="17"/>
  <c r="G1" i="17"/>
  <c r="F1" i="17"/>
  <c r="E1" i="17"/>
  <c r="D1" i="17"/>
  <c r="C1" i="17"/>
  <c r="D42" i="12"/>
  <c r="D41" i="12"/>
  <c r="M5" i="17" l="1"/>
  <c r="B4" i="17"/>
  <c r="J5" i="17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O6" i="16"/>
  <c r="N6" i="16"/>
  <c r="M6" i="16"/>
  <c r="L6" i="16"/>
  <c r="K6" i="16"/>
  <c r="J6" i="16"/>
  <c r="O5" i="16"/>
  <c r="N5" i="16"/>
  <c r="K5" i="16"/>
  <c r="J5" i="16"/>
  <c r="B5" i="16"/>
  <c r="M5" i="16" s="1"/>
  <c r="B4" i="16"/>
  <c r="L4" i="16" s="1"/>
  <c r="H1" i="16"/>
  <c r="G1" i="16"/>
  <c r="F1" i="16"/>
  <c r="E1" i="16"/>
  <c r="D1" i="16"/>
  <c r="C1" i="16"/>
  <c r="C41" i="12" s="1"/>
  <c r="D34" i="12"/>
  <c r="D33" i="12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O6" i="15"/>
  <c r="N6" i="15"/>
  <c r="M6" i="15"/>
  <c r="L6" i="15"/>
  <c r="K6" i="15"/>
  <c r="J6" i="15"/>
  <c r="O5" i="15"/>
  <c r="N5" i="15"/>
  <c r="K5" i="15"/>
  <c r="J5" i="15"/>
  <c r="B5" i="15"/>
  <c r="M5" i="15" s="1"/>
  <c r="B4" i="15"/>
  <c r="L4" i="15" s="1"/>
  <c r="H1" i="15"/>
  <c r="G1" i="15"/>
  <c r="F1" i="15"/>
  <c r="E1" i="15"/>
  <c r="D1" i="15"/>
  <c r="C1" i="15"/>
  <c r="C33" i="12" s="1"/>
  <c r="D26" i="12"/>
  <c r="D25" i="12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O6" i="14"/>
  <c r="N6" i="14"/>
  <c r="M6" i="14"/>
  <c r="L6" i="14"/>
  <c r="K6" i="14"/>
  <c r="J6" i="14"/>
  <c r="O5" i="14"/>
  <c r="N5" i="14"/>
  <c r="K5" i="14"/>
  <c r="J5" i="14"/>
  <c r="B5" i="14"/>
  <c r="M5" i="14" s="1"/>
  <c r="B4" i="14"/>
  <c r="L4" i="14" s="1"/>
  <c r="H1" i="14"/>
  <c r="G1" i="14"/>
  <c r="F1" i="14"/>
  <c r="E1" i="14"/>
  <c r="D1" i="14"/>
  <c r="C1" i="14"/>
  <c r="C25" i="12" s="1"/>
  <c r="D18" i="12"/>
  <c r="D17" i="12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O6" i="10"/>
  <c r="N6" i="10"/>
  <c r="M6" i="10"/>
  <c r="L6" i="10"/>
  <c r="K6" i="10"/>
  <c r="J6" i="10"/>
  <c r="O5" i="10"/>
  <c r="L5" i="10"/>
  <c r="K5" i="10"/>
  <c r="B5" i="10"/>
  <c r="M5" i="10" s="1"/>
  <c r="H1" i="10"/>
  <c r="G1" i="10"/>
  <c r="F1" i="10"/>
  <c r="E1" i="10"/>
  <c r="D1" i="10"/>
  <c r="C1" i="10"/>
  <c r="C17" i="12" s="1"/>
  <c r="D20" i="12" s="1"/>
  <c r="C49" i="12"/>
  <c r="D10" i="12"/>
  <c r="C10" i="12"/>
  <c r="B3" i="13" s="1"/>
  <c r="D9" i="12"/>
  <c r="C9" i="12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O6" i="9"/>
  <c r="N6" i="9"/>
  <c r="M6" i="9"/>
  <c r="L6" i="9"/>
  <c r="K6" i="9"/>
  <c r="J6" i="9"/>
  <c r="B5" i="9"/>
  <c r="M5" i="9" s="1"/>
  <c r="H1" i="9"/>
  <c r="G1" i="9"/>
  <c r="F1" i="9"/>
  <c r="E1" i="9"/>
  <c r="D1" i="9"/>
  <c r="C1" i="9"/>
  <c r="O4" i="17" l="1"/>
  <c r="N4" i="17"/>
  <c r="M4" i="17"/>
  <c r="L4" i="17"/>
  <c r="K4" i="17"/>
  <c r="J4" i="17"/>
  <c r="J1" i="17" s="1"/>
  <c r="C50" i="12" s="1"/>
  <c r="D53" i="12" s="1"/>
  <c r="J4" i="16"/>
  <c r="J1" i="16" s="1"/>
  <c r="C42" i="12" s="1"/>
  <c r="N4" i="16"/>
  <c r="K4" i="16"/>
  <c r="O4" i="16"/>
  <c r="L5" i="16"/>
  <c r="M4" i="16"/>
  <c r="J4" i="15"/>
  <c r="J1" i="15" s="1"/>
  <c r="C34" i="12" s="1"/>
  <c r="N4" i="15"/>
  <c r="K4" i="15"/>
  <c r="O4" i="15"/>
  <c r="L5" i="15"/>
  <c r="M4" i="15"/>
  <c r="J4" i="14"/>
  <c r="J1" i="14" s="1"/>
  <c r="C26" i="12" s="1"/>
  <c r="D3" i="13" s="1"/>
  <c r="N4" i="14"/>
  <c r="K4" i="14"/>
  <c r="O4" i="14"/>
  <c r="L5" i="14"/>
  <c r="M4" i="14"/>
  <c r="B4" i="10"/>
  <c r="J5" i="10"/>
  <c r="N5" i="10"/>
  <c r="D12" i="12"/>
  <c r="D28" i="12"/>
  <c r="D36" i="12"/>
  <c r="D44" i="12"/>
  <c r="D52" i="12"/>
  <c r="D57" i="12"/>
  <c r="D13" i="12"/>
  <c r="C57" i="12"/>
  <c r="D58" i="12"/>
  <c r="B4" i="9"/>
  <c r="J5" i="9"/>
  <c r="N5" i="9"/>
  <c r="K5" i="9"/>
  <c r="O5" i="9"/>
  <c r="L5" i="9"/>
  <c r="M7" i="13"/>
  <c r="M6" i="13"/>
  <c r="M5" i="13"/>
  <c r="D45" i="12" l="1"/>
  <c r="F3" i="13"/>
  <c r="D37" i="12"/>
  <c r="E3" i="13"/>
  <c r="D29" i="12"/>
  <c r="L4" i="10"/>
  <c r="K4" i="10"/>
  <c r="N4" i="10"/>
  <c r="M4" i="10"/>
  <c r="O4" i="10"/>
  <c r="J4" i="10"/>
  <c r="J1" i="10" s="1"/>
  <c r="C18" i="12" s="1"/>
  <c r="C3" i="13" s="1"/>
  <c r="D60" i="12"/>
  <c r="L4" i="9"/>
  <c r="O4" i="9"/>
  <c r="K4" i="9"/>
  <c r="N4" i="9"/>
  <c r="J4" i="9"/>
  <c r="J1" i="9" s="1"/>
  <c r="M4" i="9"/>
  <c r="J3" i="13" l="1"/>
  <c r="H3" i="13"/>
  <c r="B10" i="13" s="1"/>
  <c r="D21" i="12"/>
  <c r="C58" i="12"/>
  <c r="D61" i="12" s="1"/>
  <c r="C10" i="13" l="1"/>
  <c r="D10" i="13" s="1"/>
  <c r="F52" i="12" l="1"/>
  <c r="B7" i="17"/>
  <c r="N7" i="17" s="1"/>
  <c r="A7" i="17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H49" i="12"/>
  <c r="G49" i="12"/>
  <c r="F49" i="12"/>
  <c r="E49" i="12"/>
  <c r="F4" i="13"/>
  <c r="B7" i="16"/>
  <c r="N7" i="16" s="1"/>
  <c r="A7" i="16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H41" i="12"/>
  <c r="G41" i="12"/>
  <c r="F41" i="12"/>
  <c r="E41" i="12"/>
  <c r="F36" i="12"/>
  <c r="B7" i="15"/>
  <c r="A7" i="15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H33" i="12"/>
  <c r="G33" i="12"/>
  <c r="F33" i="12"/>
  <c r="E33" i="12"/>
  <c r="B7" i="14"/>
  <c r="N7" i="14" s="1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H25" i="12"/>
  <c r="G25" i="12"/>
  <c r="F25" i="12"/>
  <c r="E25" i="12"/>
  <c r="D77" i="12"/>
  <c r="F20" i="12"/>
  <c r="H52" i="12" l="1"/>
  <c r="K7" i="17"/>
  <c r="O7" i="17"/>
  <c r="L7" i="17"/>
  <c r="L7" i="16"/>
  <c r="K7" i="16"/>
  <c r="O7" i="16"/>
  <c r="K7" i="14"/>
  <c r="L7" i="14"/>
  <c r="B8" i="14"/>
  <c r="K8" i="14" s="1"/>
  <c r="M7" i="14"/>
  <c r="O7" i="14"/>
  <c r="G52" i="12"/>
  <c r="G4" i="13"/>
  <c r="G28" i="12"/>
  <c r="E52" i="12"/>
  <c r="H28" i="12"/>
  <c r="H36" i="12"/>
  <c r="G44" i="12"/>
  <c r="H44" i="12"/>
  <c r="G36" i="12"/>
  <c r="E44" i="12"/>
  <c r="E4" i="13"/>
  <c r="F28" i="12"/>
  <c r="D4" i="13"/>
  <c r="C4" i="13"/>
  <c r="M7" i="17"/>
  <c r="B8" i="17"/>
  <c r="F44" i="12"/>
  <c r="M7" i="16"/>
  <c r="B8" i="16"/>
  <c r="B8" i="15"/>
  <c r="M7" i="15"/>
  <c r="L7" i="15"/>
  <c r="O7" i="15"/>
  <c r="K7" i="15"/>
  <c r="N7" i="15"/>
  <c r="E28" i="12"/>
  <c r="E20" i="12"/>
  <c r="G20" i="12"/>
  <c r="D85" i="12"/>
  <c r="E36" i="12"/>
  <c r="O8" i="14" l="1"/>
  <c r="N8" i="14"/>
  <c r="M8" i="14"/>
  <c r="L8" i="14"/>
  <c r="B9" i="14"/>
  <c r="J4" i="13"/>
  <c r="O8" i="17"/>
  <c r="K8" i="17"/>
  <c r="N8" i="17"/>
  <c r="M8" i="17"/>
  <c r="L8" i="17"/>
  <c r="B9" i="17"/>
  <c r="O8" i="16"/>
  <c r="K8" i="16"/>
  <c r="N8" i="16"/>
  <c r="B9" i="16"/>
  <c r="M8" i="16"/>
  <c r="L8" i="16"/>
  <c r="N8" i="15"/>
  <c r="B9" i="15"/>
  <c r="M8" i="15"/>
  <c r="L8" i="15"/>
  <c r="K8" i="15"/>
  <c r="O8" i="15"/>
  <c r="B10" i="14" l="1"/>
  <c r="N9" i="14"/>
  <c r="M9" i="14"/>
  <c r="K9" i="14"/>
  <c r="O9" i="14"/>
  <c r="L9" i="14"/>
  <c r="L9" i="17"/>
  <c r="O9" i="17"/>
  <c r="K9" i="17"/>
  <c r="B10" i="17"/>
  <c r="N9" i="17"/>
  <c r="M9" i="17"/>
  <c r="L9" i="16"/>
  <c r="O9" i="16"/>
  <c r="K9" i="16"/>
  <c r="B10" i="16"/>
  <c r="N9" i="16"/>
  <c r="M9" i="16"/>
  <c r="O9" i="15"/>
  <c r="K9" i="15"/>
  <c r="N9" i="15"/>
  <c r="B10" i="15"/>
  <c r="M9" i="15"/>
  <c r="L9" i="15"/>
  <c r="B7" i="10"/>
  <c r="O7" i="10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H17" i="12"/>
  <c r="G17" i="12"/>
  <c r="F17" i="12"/>
  <c r="E17" i="12"/>
  <c r="O10" i="14" l="1"/>
  <c r="N10" i="14"/>
  <c r="M10" i="14"/>
  <c r="L10" i="14"/>
  <c r="K10" i="14"/>
  <c r="B11" i="14"/>
  <c r="H20" i="12"/>
  <c r="B8" i="10"/>
  <c r="K8" i="10" s="1"/>
  <c r="L7" i="10"/>
  <c r="M7" i="10"/>
  <c r="B11" i="17"/>
  <c r="M10" i="17"/>
  <c r="L10" i="17"/>
  <c r="N10" i="17"/>
  <c r="K10" i="17"/>
  <c r="O10" i="17"/>
  <c r="B11" i="16"/>
  <c r="M10" i="16"/>
  <c r="L10" i="16"/>
  <c r="O10" i="16"/>
  <c r="N10" i="16"/>
  <c r="K10" i="16"/>
  <c r="L10" i="15"/>
  <c r="O10" i="15"/>
  <c r="K10" i="15"/>
  <c r="N10" i="15"/>
  <c r="M10" i="15"/>
  <c r="B11" i="15"/>
  <c r="N8" i="10"/>
  <c r="N7" i="10"/>
  <c r="K7" i="10"/>
  <c r="B7" i="9"/>
  <c r="N7" i="9" s="1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H9" i="12"/>
  <c r="H57" i="12" s="1"/>
  <c r="G9" i="12"/>
  <c r="F9" i="12"/>
  <c r="F57" i="12" s="1"/>
  <c r="E9" i="12"/>
  <c r="E57" i="12" s="1"/>
  <c r="M11" i="14" l="1"/>
  <c r="O11" i="14"/>
  <c r="B12" i="14"/>
  <c r="L11" i="14"/>
  <c r="N11" i="14"/>
  <c r="K11" i="14"/>
  <c r="O8" i="10"/>
  <c r="L8" i="10"/>
  <c r="B9" i="10"/>
  <c r="M8" i="10"/>
  <c r="G57" i="12"/>
  <c r="H60" i="12" s="1"/>
  <c r="H12" i="12"/>
  <c r="G12" i="12"/>
  <c r="F12" i="12"/>
  <c r="E12" i="12"/>
  <c r="L7" i="9"/>
  <c r="N11" i="17"/>
  <c r="B12" i="17"/>
  <c r="M11" i="17"/>
  <c r="L11" i="17"/>
  <c r="K11" i="17"/>
  <c r="O11" i="17"/>
  <c r="N11" i="16"/>
  <c r="B12" i="16"/>
  <c r="M11" i="16"/>
  <c r="O11" i="16"/>
  <c r="L11" i="16"/>
  <c r="K11" i="16"/>
  <c r="B12" i="15"/>
  <c r="M11" i="15"/>
  <c r="L11" i="15"/>
  <c r="O11" i="15"/>
  <c r="K11" i="15"/>
  <c r="N11" i="15"/>
  <c r="B8" i="9"/>
  <c r="M7" i="9"/>
  <c r="K7" i="9"/>
  <c r="O7" i="9"/>
  <c r="B13" i="14" l="1"/>
  <c r="O12" i="14"/>
  <c r="M12" i="14"/>
  <c r="K12" i="14"/>
  <c r="L12" i="14"/>
  <c r="N12" i="14"/>
  <c r="N9" i="10"/>
  <c r="L9" i="10"/>
  <c r="O9" i="10"/>
  <c r="B10" i="10"/>
  <c r="K9" i="10"/>
  <c r="M9" i="10"/>
  <c r="F60" i="12"/>
  <c r="E60" i="12"/>
  <c r="G60" i="12"/>
  <c r="O12" i="17"/>
  <c r="K12" i="17"/>
  <c r="B13" i="17"/>
  <c r="N12" i="17"/>
  <c r="M12" i="17"/>
  <c r="L12" i="17"/>
  <c r="O12" i="16"/>
  <c r="K12" i="16"/>
  <c r="N12" i="16"/>
  <c r="L12" i="16"/>
  <c r="B13" i="16"/>
  <c r="M12" i="16"/>
  <c r="N12" i="15"/>
  <c r="B13" i="15"/>
  <c r="M12" i="15"/>
  <c r="L12" i="15"/>
  <c r="O12" i="15"/>
  <c r="K12" i="15"/>
  <c r="N8" i="9"/>
  <c r="B9" i="9"/>
  <c r="K8" i="9"/>
  <c r="O8" i="9"/>
  <c r="M8" i="9"/>
  <c r="L8" i="9"/>
  <c r="K13" i="14" l="1"/>
  <c r="N13" i="14"/>
  <c r="L13" i="14"/>
  <c r="M13" i="14"/>
  <c r="O13" i="14"/>
  <c r="B14" i="14"/>
  <c r="N10" i="10"/>
  <c r="O10" i="10"/>
  <c r="B11" i="10"/>
  <c r="K10" i="10"/>
  <c r="M10" i="10"/>
  <c r="L10" i="10"/>
  <c r="L13" i="17"/>
  <c r="O13" i="17"/>
  <c r="K13" i="17"/>
  <c r="N13" i="17"/>
  <c r="B14" i="17"/>
  <c r="M13" i="17"/>
  <c r="L13" i="16"/>
  <c r="O13" i="16"/>
  <c r="K13" i="16"/>
  <c r="N13" i="16"/>
  <c r="B14" i="16"/>
  <c r="M13" i="16"/>
  <c r="O13" i="15"/>
  <c r="K13" i="15"/>
  <c r="N13" i="15"/>
  <c r="B14" i="15"/>
  <c r="M13" i="15"/>
  <c r="L13" i="15"/>
  <c r="O9" i="9"/>
  <c r="K9" i="9"/>
  <c r="L9" i="9"/>
  <c r="N9" i="9"/>
  <c r="M9" i="9"/>
  <c r="B10" i="9"/>
  <c r="L14" i="14" l="1"/>
  <c r="O14" i="14"/>
  <c r="B15" i="14"/>
  <c r="N14" i="14"/>
  <c r="M14" i="14"/>
  <c r="K14" i="14"/>
  <c r="B12" i="10"/>
  <c r="M11" i="10"/>
  <c r="O11" i="10"/>
  <c r="L11" i="10"/>
  <c r="K11" i="10"/>
  <c r="N11" i="10"/>
  <c r="B15" i="17"/>
  <c r="M14" i="17"/>
  <c r="K14" i="17"/>
  <c r="L14" i="17"/>
  <c r="O14" i="17"/>
  <c r="N14" i="17"/>
  <c r="B15" i="16"/>
  <c r="M14" i="16"/>
  <c r="L14" i="16"/>
  <c r="N14" i="16"/>
  <c r="K14" i="16"/>
  <c r="O14" i="16"/>
  <c r="L14" i="15"/>
  <c r="O14" i="15"/>
  <c r="K14" i="15"/>
  <c r="N14" i="15"/>
  <c r="B15" i="15"/>
  <c r="M14" i="15"/>
  <c r="L10" i="9"/>
  <c r="N10" i="9"/>
  <c r="B11" i="9"/>
  <c r="K10" i="9"/>
  <c r="O10" i="9"/>
  <c r="M10" i="9"/>
  <c r="K15" i="14" l="1"/>
  <c r="B16" i="14"/>
  <c r="L15" i="14"/>
  <c r="N15" i="14"/>
  <c r="O15" i="14"/>
  <c r="M15" i="14"/>
  <c r="K12" i="10"/>
  <c r="N12" i="10"/>
  <c r="B13" i="10"/>
  <c r="L12" i="10"/>
  <c r="M12" i="10"/>
  <c r="O12" i="10"/>
  <c r="N15" i="17"/>
  <c r="L15" i="17"/>
  <c r="B16" i="17"/>
  <c r="M15" i="17"/>
  <c r="K15" i="17"/>
  <c r="O15" i="17"/>
  <c r="N15" i="16"/>
  <c r="B16" i="16"/>
  <c r="M15" i="16"/>
  <c r="L15" i="16"/>
  <c r="K15" i="16"/>
  <c r="O15" i="16"/>
  <c r="B16" i="15"/>
  <c r="M15" i="15"/>
  <c r="L15" i="15"/>
  <c r="O15" i="15"/>
  <c r="K15" i="15"/>
  <c r="N15" i="15"/>
  <c r="B12" i="9"/>
  <c r="M11" i="9"/>
  <c r="K11" i="9"/>
  <c r="O11" i="9"/>
  <c r="N11" i="9"/>
  <c r="L11" i="9"/>
  <c r="N16" i="14" l="1"/>
  <c r="L16" i="14"/>
  <c r="O16" i="14"/>
  <c r="B17" i="14"/>
  <c r="K16" i="14"/>
  <c r="M16" i="14"/>
  <c r="M13" i="10"/>
  <c r="O13" i="10"/>
  <c r="L13" i="10"/>
  <c r="K13" i="10"/>
  <c r="N13" i="10"/>
  <c r="B14" i="10"/>
  <c r="O16" i="17"/>
  <c r="K16" i="17"/>
  <c r="M16" i="17"/>
  <c r="N16" i="17"/>
  <c r="B17" i="17"/>
  <c r="L16" i="17"/>
  <c r="O16" i="16"/>
  <c r="K16" i="16"/>
  <c r="N16" i="16"/>
  <c r="M16" i="16"/>
  <c r="L16" i="16"/>
  <c r="B17" i="16"/>
  <c r="N16" i="15"/>
  <c r="B17" i="15"/>
  <c r="M16" i="15"/>
  <c r="L16" i="15"/>
  <c r="O16" i="15"/>
  <c r="K16" i="15"/>
  <c r="N12" i="9"/>
  <c r="L12" i="9"/>
  <c r="K12" i="9"/>
  <c r="O12" i="9"/>
  <c r="M12" i="9"/>
  <c r="B13" i="9"/>
  <c r="O17" i="14" l="1"/>
  <c r="M17" i="14"/>
  <c r="K17" i="14"/>
  <c r="N17" i="14"/>
  <c r="L17" i="14"/>
  <c r="B18" i="14"/>
  <c r="M14" i="10"/>
  <c r="L14" i="10"/>
  <c r="O14" i="10"/>
  <c r="N14" i="10"/>
  <c r="K14" i="10"/>
  <c r="B15" i="10"/>
  <c r="L17" i="17"/>
  <c r="N17" i="17"/>
  <c r="O17" i="17"/>
  <c r="K17" i="17"/>
  <c r="B18" i="17"/>
  <c r="M17" i="17"/>
  <c r="L17" i="16"/>
  <c r="O17" i="16"/>
  <c r="K17" i="16"/>
  <c r="N17" i="16"/>
  <c r="M17" i="16"/>
  <c r="B18" i="16"/>
  <c r="O17" i="15"/>
  <c r="K17" i="15"/>
  <c r="N17" i="15"/>
  <c r="B18" i="15"/>
  <c r="M17" i="15"/>
  <c r="L17" i="15"/>
  <c r="L13" i="9"/>
  <c r="O13" i="9"/>
  <c r="K13" i="9"/>
  <c r="B14" i="9"/>
  <c r="M13" i="9"/>
  <c r="N13" i="9"/>
  <c r="B19" i="14" l="1"/>
  <c r="O18" i="14"/>
  <c r="N18" i="14"/>
  <c r="L18" i="14"/>
  <c r="M18" i="14"/>
  <c r="K18" i="14"/>
  <c r="B16" i="10"/>
  <c r="L15" i="10"/>
  <c r="O15" i="10"/>
  <c r="K15" i="10"/>
  <c r="N15" i="10"/>
  <c r="M15" i="10"/>
  <c r="N18" i="17"/>
  <c r="M18" i="17"/>
  <c r="B19" i="17"/>
  <c r="L18" i="17"/>
  <c r="K18" i="17"/>
  <c r="O18" i="17"/>
  <c r="B19" i="16"/>
  <c r="M18" i="16"/>
  <c r="N18" i="16"/>
  <c r="L18" i="16"/>
  <c r="K18" i="16"/>
  <c r="O18" i="16"/>
  <c r="N18" i="15"/>
  <c r="B19" i="15"/>
  <c r="L18" i="15"/>
  <c r="K18" i="15"/>
  <c r="O18" i="15"/>
  <c r="M18" i="15"/>
  <c r="B15" i="9"/>
  <c r="M14" i="9"/>
  <c r="L14" i="9"/>
  <c r="N14" i="9"/>
  <c r="K14" i="9"/>
  <c r="O14" i="9"/>
  <c r="N19" i="14" l="1"/>
  <c r="O19" i="14"/>
  <c r="K19" i="14"/>
  <c r="M19" i="14"/>
  <c r="B20" i="14"/>
  <c r="L19" i="14"/>
  <c r="N16" i="10"/>
  <c r="B17" i="10"/>
  <c r="L16" i="10"/>
  <c r="M16" i="10"/>
  <c r="O16" i="10"/>
  <c r="K16" i="10"/>
  <c r="O19" i="17"/>
  <c r="K19" i="17"/>
  <c r="B20" i="17"/>
  <c r="L19" i="17"/>
  <c r="N19" i="17"/>
  <c r="M19" i="17"/>
  <c r="N19" i="16"/>
  <c r="B20" i="16"/>
  <c r="L19" i="16"/>
  <c r="K19" i="16"/>
  <c r="M19" i="16"/>
  <c r="O19" i="16"/>
  <c r="O19" i="15"/>
  <c r="K19" i="15"/>
  <c r="N19" i="15"/>
  <c r="M19" i="15"/>
  <c r="B20" i="15"/>
  <c r="L19" i="15"/>
  <c r="N15" i="9"/>
  <c r="B16" i="9"/>
  <c r="M15" i="9"/>
  <c r="O15" i="9"/>
  <c r="L15" i="9"/>
  <c r="K15" i="9"/>
  <c r="O20" i="14" l="1"/>
  <c r="M20" i="14"/>
  <c r="K20" i="14"/>
  <c r="B21" i="14"/>
  <c r="N20" i="14"/>
  <c r="L20" i="14"/>
  <c r="O17" i="10"/>
  <c r="L17" i="10"/>
  <c r="K17" i="10"/>
  <c r="N17" i="10"/>
  <c r="B18" i="10"/>
  <c r="M17" i="10"/>
  <c r="L20" i="17"/>
  <c r="O20" i="17"/>
  <c r="M20" i="17"/>
  <c r="N20" i="17"/>
  <c r="K20" i="17"/>
  <c r="B21" i="17"/>
  <c r="O20" i="16"/>
  <c r="K20" i="16"/>
  <c r="N20" i="16"/>
  <c r="B21" i="16"/>
  <c r="L20" i="16"/>
  <c r="M20" i="16"/>
  <c r="L20" i="15"/>
  <c r="N20" i="15"/>
  <c r="M20" i="15"/>
  <c r="B21" i="15"/>
  <c r="K20" i="15"/>
  <c r="O20" i="15"/>
  <c r="O16" i="9"/>
  <c r="K16" i="9"/>
  <c r="N16" i="9"/>
  <c r="M16" i="9"/>
  <c r="L16" i="9"/>
  <c r="B17" i="9"/>
  <c r="L21" i="14" l="1"/>
  <c r="K21" i="14"/>
  <c r="N21" i="14"/>
  <c r="B22" i="14"/>
  <c r="M21" i="14"/>
  <c r="O21" i="14"/>
  <c r="B19" i="10"/>
  <c r="N18" i="10"/>
  <c r="O18" i="10"/>
  <c r="M18" i="10"/>
  <c r="K18" i="10"/>
  <c r="L18" i="10"/>
  <c r="B22" i="17"/>
  <c r="M21" i="17"/>
  <c r="N21" i="17"/>
  <c r="L21" i="17"/>
  <c r="K21" i="17"/>
  <c r="O21" i="17"/>
  <c r="L21" i="16"/>
  <c r="O21" i="16"/>
  <c r="K21" i="16"/>
  <c r="B22" i="16"/>
  <c r="N21" i="16"/>
  <c r="M21" i="16"/>
  <c r="B22" i="15"/>
  <c r="M21" i="15"/>
  <c r="L21" i="15"/>
  <c r="K21" i="15"/>
  <c r="O21" i="15"/>
  <c r="N21" i="15"/>
  <c r="L17" i="9"/>
  <c r="O17" i="9"/>
  <c r="K17" i="9"/>
  <c r="M17" i="9"/>
  <c r="B18" i="9"/>
  <c r="N17" i="9"/>
  <c r="B23" i="14" l="1"/>
  <c r="K22" i="14"/>
  <c r="L22" i="14"/>
  <c r="N22" i="14"/>
  <c r="M22" i="14"/>
  <c r="O22" i="14"/>
  <c r="N19" i="10"/>
  <c r="L19" i="10"/>
  <c r="B20" i="10"/>
  <c r="K19" i="10"/>
  <c r="M19" i="10"/>
  <c r="O19" i="10"/>
  <c r="N22" i="17"/>
  <c r="B23" i="17"/>
  <c r="L22" i="17"/>
  <c r="K22" i="17"/>
  <c r="O22" i="17"/>
  <c r="M22" i="17"/>
  <c r="B23" i="16"/>
  <c r="M22" i="16"/>
  <c r="L22" i="16"/>
  <c r="K22" i="16"/>
  <c r="O22" i="16"/>
  <c r="N22" i="16"/>
  <c r="N22" i="15"/>
  <c r="K22" i="15"/>
  <c r="O22" i="15"/>
  <c r="M22" i="15"/>
  <c r="B23" i="15"/>
  <c r="L22" i="15"/>
  <c r="B19" i="9"/>
  <c r="M18" i="9"/>
  <c r="L18" i="9"/>
  <c r="O18" i="9"/>
  <c r="N18" i="9"/>
  <c r="K18" i="9"/>
  <c r="N23" i="14" l="1"/>
  <c r="O23" i="14"/>
  <c r="K23" i="14"/>
  <c r="M23" i="14"/>
  <c r="L23" i="14"/>
  <c r="B24" i="14"/>
  <c r="O20" i="10"/>
  <c r="M20" i="10"/>
  <c r="L20" i="10"/>
  <c r="B21" i="10"/>
  <c r="K20" i="10"/>
  <c r="N20" i="10"/>
  <c r="O23" i="17"/>
  <c r="K23" i="17"/>
  <c r="M23" i="17"/>
  <c r="N23" i="17"/>
  <c r="B24" i="17"/>
  <c r="L23" i="17"/>
  <c r="N23" i="16"/>
  <c r="B24" i="16"/>
  <c r="M23" i="16"/>
  <c r="L23" i="16"/>
  <c r="K23" i="16"/>
  <c r="O23" i="16"/>
  <c r="O23" i="15"/>
  <c r="K23" i="15"/>
  <c r="N23" i="15"/>
  <c r="M23" i="15"/>
  <c r="B24" i="15"/>
  <c r="L23" i="15"/>
  <c r="N19" i="9"/>
  <c r="B20" i="9"/>
  <c r="M19" i="9"/>
  <c r="O19" i="9"/>
  <c r="L19" i="9"/>
  <c r="K19" i="9"/>
  <c r="O24" i="14" l="1"/>
  <c r="L24" i="14"/>
  <c r="N24" i="14"/>
  <c r="M24" i="14"/>
  <c r="K24" i="14"/>
  <c r="B25" i="14"/>
  <c r="L21" i="10"/>
  <c r="M21" i="10"/>
  <c r="O21" i="10"/>
  <c r="N21" i="10"/>
  <c r="B22" i="10"/>
  <c r="K21" i="10"/>
  <c r="L24" i="17"/>
  <c r="N24" i="17"/>
  <c r="B25" i="17"/>
  <c r="M24" i="17"/>
  <c r="K24" i="17"/>
  <c r="O24" i="17"/>
  <c r="O24" i="16"/>
  <c r="K24" i="16"/>
  <c r="N24" i="16"/>
  <c r="M24" i="16"/>
  <c r="L24" i="16"/>
  <c r="B25" i="16"/>
  <c r="L24" i="15"/>
  <c r="M24" i="15"/>
  <c r="B25" i="15"/>
  <c r="K24" i="15"/>
  <c r="O24" i="15"/>
  <c r="N24" i="15"/>
  <c r="O20" i="9"/>
  <c r="K20" i="9"/>
  <c r="N20" i="9"/>
  <c r="B21" i="9"/>
  <c r="L20" i="9"/>
  <c r="M20" i="9"/>
  <c r="L25" i="14" l="1"/>
  <c r="M25" i="14"/>
  <c r="K25" i="14"/>
  <c r="N25" i="14"/>
  <c r="B26" i="14"/>
  <c r="O25" i="14"/>
  <c r="B23" i="10"/>
  <c r="N22" i="10"/>
  <c r="L22" i="10"/>
  <c r="K22" i="10"/>
  <c r="O22" i="10"/>
  <c r="M22" i="10"/>
  <c r="B26" i="17"/>
  <c r="M25" i="17"/>
  <c r="L25" i="17"/>
  <c r="K25" i="17"/>
  <c r="O25" i="17"/>
  <c r="N25" i="17"/>
  <c r="L25" i="16"/>
  <c r="O25" i="16"/>
  <c r="K25" i="16"/>
  <c r="N25" i="16"/>
  <c r="M25" i="16"/>
  <c r="B26" i="16"/>
  <c r="B26" i="15"/>
  <c r="M25" i="15"/>
  <c r="K25" i="15"/>
  <c r="O25" i="15"/>
  <c r="N25" i="15"/>
  <c r="L25" i="15"/>
  <c r="L21" i="9"/>
  <c r="O21" i="9"/>
  <c r="K21" i="9"/>
  <c r="B22" i="9"/>
  <c r="N21" i="9"/>
  <c r="M21" i="9"/>
  <c r="B27" i="14" l="1"/>
  <c r="M26" i="14"/>
  <c r="L26" i="14"/>
  <c r="O26" i="14"/>
  <c r="K26" i="14"/>
  <c r="N26" i="14"/>
  <c r="N23" i="10"/>
  <c r="K23" i="10"/>
  <c r="L23" i="10"/>
  <c r="O23" i="10"/>
  <c r="B24" i="10"/>
  <c r="M23" i="10"/>
  <c r="N26" i="17"/>
  <c r="K26" i="17"/>
  <c r="O26" i="17"/>
  <c r="M26" i="17"/>
  <c r="L26" i="17"/>
  <c r="B27" i="17"/>
  <c r="B27" i="16"/>
  <c r="M26" i="16"/>
  <c r="L26" i="16"/>
  <c r="O26" i="16"/>
  <c r="N26" i="16"/>
  <c r="K26" i="16"/>
  <c r="N26" i="15"/>
  <c r="O26" i="15"/>
  <c r="M26" i="15"/>
  <c r="B27" i="15"/>
  <c r="L26" i="15"/>
  <c r="K26" i="15"/>
  <c r="B23" i="9"/>
  <c r="M22" i="9"/>
  <c r="L22" i="9"/>
  <c r="K22" i="9"/>
  <c r="O22" i="9"/>
  <c r="N22" i="9"/>
  <c r="N27" i="14" l="1"/>
  <c r="B28" i="14"/>
  <c r="M27" i="14"/>
  <c r="K27" i="14"/>
  <c r="O27" i="14"/>
  <c r="L27" i="14"/>
  <c r="O24" i="10"/>
  <c r="B25" i="10"/>
  <c r="K24" i="10"/>
  <c r="N24" i="10"/>
  <c r="M24" i="10"/>
  <c r="L24" i="10"/>
  <c r="O27" i="17"/>
  <c r="K27" i="17"/>
  <c r="N27" i="17"/>
  <c r="M27" i="17"/>
  <c r="B28" i="17"/>
  <c r="L27" i="17"/>
  <c r="N27" i="16"/>
  <c r="B28" i="16"/>
  <c r="M27" i="16"/>
  <c r="O27" i="16"/>
  <c r="L27" i="16"/>
  <c r="K27" i="16"/>
  <c r="O27" i="15"/>
  <c r="K27" i="15"/>
  <c r="M27" i="15"/>
  <c r="B28" i="15"/>
  <c r="L27" i="15"/>
  <c r="N27" i="15"/>
  <c r="N23" i="9"/>
  <c r="B24" i="9"/>
  <c r="M23" i="9"/>
  <c r="L23" i="9"/>
  <c r="K23" i="9"/>
  <c r="O23" i="9"/>
  <c r="O28" i="14" l="1"/>
  <c r="L28" i="14"/>
  <c r="K28" i="14"/>
  <c r="N28" i="14"/>
  <c r="B29" i="14"/>
  <c r="M28" i="14"/>
  <c r="L25" i="10"/>
  <c r="B26" i="10"/>
  <c r="O25" i="10"/>
  <c r="N25" i="10"/>
  <c r="M25" i="10"/>
  <c r="K25" i="10"/>
  <c r="L28" i="17"/>
  <c r="M28" i="17"/>
  <c r="B29" i="17"/>
  <c r="K28" i="17"/>
  <c r="O28" i="17"/>
  <c r="N28" i="17"/>
  <c r="O28" i="16"/>
  <c r="K28" i="16"/>
  <c r="N28" i="16"/>
  <c r="B29" i="16"/>
  <c r="L28" i="16"/>
  <c r="M28" i="16"/>
  <c r="L28" i="15"/>
  <c r="B29" i="15"/>
  <c r="K28" i="15"/>
  <c r="O28" i="15"/>
  <c r="N28" i="15"/>
  <c r="M28" i="15"/>
  <c r="O24" i="9"/>
  <c r="K24" i="9"/>
  <c r="N24" i="9"/>
  <c r="M24" i="9"/>
  <c r="L24" i="9"/>
  <c r="B25" i="9"/>
  <c r="L29" i="14" l="1"/>
  <c r="B30" i="14"/>
  <c r="N29" i="14"/>
  <c r="K29" i="14"/>
  <c r="M29" i="14"/>
  <c r="O29" i="14"/>
  <c r="B27" i="10"/>
  <c r="M26" i="10"/>
  <c r="L26" i="10"/>
  <c r="O26" i="10"/>
  <c r="K26" i="10"/>
  <c r="N26" i="10"/>
  <c r="B30" i="17"/>
  <c r="M29" i="17"/>
  <c r="K29" i="17"/>
  <c r="O29" i="17"/>
  <c r="N29" i="17"/>
  <c r="L29" i="17"/>
  <c r="L29" i="16"/>
  <c r="O29" i="16"/>
  <c r="K29" i="16"/>
  <c r="B30" i="16"/>
  <c r="N29" i="16"/>
  <c r="M29" i="16"/>
  <c r="B30" i="15"/>
  <c r="M29" i="15"/>
  <c r="O29" i="15"/>
  <c r="N29" i="15"/>
  <c r="L29" i="15"/>
  <c r="K29" i="15"/>
  <c r="L25" i="9"/>
  <c r="O25" i="9"/>
  <c r="K25" i="9"/>
  <c r="N25" i="9"/>
  <c r="M25" i="9"/>
  <c r="B26" i="9"/>
  <c r="B31" i="14" l="1"/>
  <c r="O30" i="14"/>
  <c r="L30" i="14"/>
  <c r="K30" i="14"/>
  <c r="N30" i="14"/>
  <c r="M30" i="14"/>
  <c r="N27" i="10"/>
  <c r="K27" i="10"/>
  <c r="O27" i="10"/>
  <c r="L27" i="10"/>
  <c r="B28" i="10"/>
  <c r="M27" i="10"/>
  <c r="N30" i="17"/>
  <c r="O30" i="17"/>
  <c r="B31" i="17"/>
  <c r="M30" i="17"/>
  <c r="L30" i="17"/>
  <c r="K30" i="17"/>
  <c r="B31" i="16"/>
  <c r="M30" i="16"/>
  <c r="L30" i="16"/>
  <c r="K30" i="16"/>
  <c r="O30" i="16"/>
  <c r="N30" i="16"/>
  <c r="N30" i="15"/>
  <c r="M30" i="15"/>
  <c r="B31" i="15"/>
  <c r="L30" i="15"/>
  <c r="K30" i="15"/>
  <c r="O30" i="15"/>
  <c r="B27" i="9"/>
  <c r="M26" i="9"/>
  <c r="L26" i="9"/>
  <c r="O26" i="9"/>
  <c r="N26" i="9"/>
  <c r="K26" i="9"/>
  <c r="N31" i="14" l="1"/>
  <c r="L31" i="14"/>
  <c r="K31" i="14"/>
  <c r="M31" i="14"/>
  <c r="O31" i="14"/>
  <c r="B32" i="14"/>
  <c r="O28" i="10"/>
  <c r="M28" i="10"/>
  <c r="L28" i="10"/>
  <c r="B29" i="10"/>
  <c r="K28" i="10"/>
  <c r="N28" i="10"/>
  <c r="O31" i="17"/>
  <c r="K31" i="17"/>
  <c r="M31" i="17"/>
  <c r="B32" i="17"/>
  <c r="L31" i="17"/>
  <c r="N31" i="17"/>
  <c r="N31" i="16"/>
  <c r="B32" i="16"/>
  <c r="M31" i="16"/>
  <c r="L31" i="16"/>
  <c r="K31" i="16"/>
  <c r="O31" i="16"/>
  <c r="O31" i="15"/>
  <c r="K31" i="15"/>
  <c r="B32" i="15"/>
  <c r="L31" i="15"/>
  <c r="N31" i="15"/>
  <c r="M31" i="15"/>
  <c r="N27" i="9"/>
  <c r="B28" i="9"/>
  <c r="M27" i="9"/>
  <c r="O27" i="9"/>
  <c r="L27" i="9"/>
  <c r="K27" i="9"/>
  <c r="O32" i="14" l="1"/>
  <c r="B33" i="14"/>
  <c r="L32" i="14"/>
  <c r="N32" i="14"/>
  <c r="M32" i="14"/>
  <c r="K32" i="14"/>
  <c r="L29" i="10"/>
  <c r="M29" i="10"/>
  <c r="B30" i="10"/>
  <c r="K29" i="10"/>
  <c r="N29" i="10"/>
  <c r="O29" i="10"/>
  <c r="L32" i="17"/>
  <c r="B33" i="17"/>
  <c r="K32" i="17"/>
  <c r="O32" i="17"/>
  <c r="N32" i="17"/>
  <c r="M32" i="17"/>
  <c r="O32" i="16"/>
  <c r="K32" i="16"/>
  <c r="N32" i="16"/>
  <c r="M32" i="16"/>
  <c r="L32" i="16"/>
  <c r="B33" i="16"/>
  <c r="L32" i="15"/>
  <c r="O32" i="15"/>
  <c r="B33" i="15"/>
  <c r="N32" i="15"/>
  <c r="M32" i="15"/>
  <c r="K32" i="15"/>
  <c r="O28" i="9"/>
  <c r="K28" i="9"/>
  <c r="N28" i="9"/>
  <c r="B29" i="9"/>
  <c r="M28" i="9"/>
  <c r="L28" i="9"/>
  <c r="L33" i="14" l="1"/>
  <c r="O33" i="14"/>
  <c r="K33" i="14"/>
  <c r="N33" i="14"/>
  <c r="B34" i="14"/>
  <c r="M33" i="14"/>
  <c r="B31" i="10"/>
  <c r="O30" i="10"/>
  <c r="M30" i="10"/>
  <c r="N30" i="10"/>
  <c r="L30" i="10"/>
  <c r="K30" i="10"/>
  <c r="B34" i="17"/>
  <c r="M33" i="17"/>
  <c r="O33" i="17"/>
  <c r="N33" i="17"/>
  <c r="L33" i="17"/>
  <c r="K33" i="17"/>
  <c r="L33" i="16"/>
  <c r="O33" i="16"/>
  <c r="K33" i="16"/>
  <c r="N33" i="16"/>
  <c r="M33" i="16"/>
  <c r="B34" i="16"/>
  <c r="B34" i="15"/>
  <c r="M33" i="15"/>
  <c r="N33" i="15"/>
  <c r="L33" i="15"/>
  <c r="K33" i="15"/>
  <c r="O33" i="15"/>
  <c r="L29" i="9"/>
  <c r="O29" i="9"/>
  <c r="K29" i="9"/>
  <c r="B30" i="9"/>
  <c r="M29" i="9"/>
  <c r="N29" i="9"/>
  <c r="B35" i="14" l="1"/>
  <c r="K34" i="14"/>
  <c r="L34" i="14"/>
  <c r="O34" i="14"/>
  <c r="N34" i="14"/>
  <c r="M34" i="14"/>
  <c r="N31" i="10"/>
  <c r="O31" i="10"/>
  <c r="M31" i="10"/>
  <c r="L31" i="10"/>
  <c r="B32" i="10"/>
  <c r="K31" i="10"/>
  <c r="N34" i="17"/>
  <c r="M34" i="17"/>
  <c r="B35" i="17"/>
  <c r="L34" i="17"/>
  <c r="K34" i="17"/>
  <c r="O34" i="17"/>
  <c r="B35" i="16"/>
  <c r="M34" i="16"/>
  <c r="L34" i="16"/>
  <c r="O34" i="16"/>
  <c r="N34" i="16"/>
  <c r="K34" i="16"/>
  <c r="N34" i="15"/>
  <c r="B35" i="15"/>
  <c r="L34" i="15"/>
  <c r="M34" i="15"/>
  <c r="K34" i="15"/>
  <c r="O34" i="15"/>
  <c r="B31" i="9"/>
  <c r="M30" i="9"/>
  <c r="L30" i="9"/>
  <c r="K30" i="9"/>
  <c r="N30" i="9"/>
  <c r="O30" i="9"/>
  <c r="N35" i="14" l="1"/>
  <c r="L35" i="14"/>
  <c r="O35" i="14"/>
  <c r="M35" i="14"/>
  <c r="K35" i="14"/>
  <c r="B36" i="14"/>
  <c r="O32" i="10"/>
  <c r="B33" i="10"/>
  <c r="K32" i="10"/>
  <c r="L32" i="10"/>
  <c r="N32" i="10"/>
  <c r="M32" i="10"/>
  <c r="O35" i="17"/>
  <c r="K35" i="17"/>
  <c r="B36" i="17"/>
  <c r="L35" i="17"/>
  <c r="N35" i="17"/>
  <c r="M35" i="17"/>
  <c r="N35" i="16"/>
  <c r="B36" i="16"/>
  <c r="M35" i="16"/>
  <c r="O35" i="16"/>
  <c r="L35" i="16"/>
  <c r="K35" i="16"/>
  <c r="O35" i="15"/>
  <c r="K35" i="15"/>
  <c r="L35" i="15"/>
  <c r="N35" i="15"/>
  <c r="M35" i="15"/>
  <c r="B36" i="15"/>
  <c r="N31" i="9"/>
  <c r="B32" i="9"/>
  <c r="M31" i="9"/>
  <c r="L31" i="9"/>
  <c r="K31" i="9"/>
  <c r="O31" i="9"/>
  <c r="O36" i="14" l="1"/>
  <c r="L36" i="14"/>
  <c r="M36" i="14"/>
  <c r="N36" i="14"/>
  <c r="B37" i="14"/>
  <c r="K36" i="14"/>
  <c r="L33" i="10"/>
  <c r="B34" i="10"/>
  <c r="O33" i="10"/>
  <c r="M33" i="10"/>
  <c r="K33" i="10"/>
  <c r="N33" i="10"/>
  <c r="L36" i="17"/>
  <c r="O36" i="17"/>
  <c r="N36" i="17"/>
  <c r="M36" i="17"/>
  <c r="B37" i="17"/>
  <c r="K36" i="17"/>
  <c r="O36" i="16"/>
  <c r="K36" i="16"/>
  <c r="N36" i="16"/>
  <c r="B37" i="16"/>
  <c r="M36" i="16"/>
  <c r="L36" i="16"/>
  <c r="L36" i="15"/>
  <c r="N36" i="15"/>
  <c r="O36" i="15"/>
  <c r="M36" i="15"/>
  <c r="B37" i="15"/>
  <c r="K36" i="15"/>
  <c r="O32" i="9"/>
  <c r="K32" i="9"/>
  <c r="N32" i="9"/>
  <c r="M32" i="9"/>
  <c r="L32" i="9"/>
  <c r="B33" i="9"/>
  <c r="L37" i="14" l="1"/>
  <c r="N37" i="14"/>
  <c r="B38" i="14"/>
  <c r="K37" i="14"/>
  <c r="M37" i="14"/>
  <c r="O37" i="14"/>
  <c r="B35" i="10"/>
  <c r="K34" i="10"/>
  <c r="M34" i="10"/>
  <c r="N34" i="10"/>
  <c r="L34" i="10"/>
  <c r="O34" i="10"/>
  <c r="B38" i="17"/>
  <c r="M37" i="17"/>
  <c r="N37" i="17"/>
  <c r="L37" i="17"/>
  <c r="K37" i="17"/>
  <c r="O37" i="17"/>
  <c r="L37" i="16"/>
  <c r="O37" i="16"/>
  <c r="K37" i="16"/>
  <c r="B38" i="16"/>
  <c r="N37" i="16"/>
  <c r="M37" i="16"/>
  <c r="B38" i="15"/>
  <c r="M37" i="15"/>
  <c r="L37" i="15"/>
  <c r="K37" i="15"/>
  <c r="O37" i="15"/>
  <c r="N37" i="15"/>
  <c r="L33" i="9"/>
  <c r="O33" i="9"/>
  <c r="K33" i="9"/>
  <c r="N33" i="9"/>
  <c r="M33" i="9"/>
  <c r="B34" i="9"/>
  <c r="B39" i="14" l="1"/>
  <c r="N38" i="14"/>
  <c r="O38" i="14"/>
  <c r="L38" i="14"/>
  <c r="K38" i="14"/>
  <c r="M38" i="14"/>
  <c r="N35" i="10"/>
  <c r="K35" i="10"/>
  <c r="L35" i="10"/>
  <c r="B36" i="10"/>
  <c r="O35" i="10"/>
  <c r="M35" i="10"/>
  <c r="N38" i="17"/>
  <c r="B39" i="17"/>
  <c r="L38" i="17"/>
  <c r="K38" i="17"/>
  <c r="O38" i="17"/>
  <c r="M38" i="17"/>
  <c r="B39" i="16"/>
  <c r="M38" i="16"/>
  <c r="L38" i="16"/>
  <c r="K38" i="16"/>
  <c r="O38" i="16"/>
  <c r="N38" i="16"/>
  <c r="O38" i="15"/>
  <c r="N38" i="15"/>
  <c r="B39" i="15"/>
  <c r="K38" i="15"/>
  <c r="M38" i="15"/>
  <c r="L38" i="15"/>
  <c r="B35" i="9"/>
  <c r="M34" i="9"/>
  <c r="L34" i="9"/>
  <c r="O34" i="9"/>
  <c r="N34" i="9"/>
  <c r="K34" i="9"/>
  <c r="N39" i="14" l="1"/>
  <c r="O39" i="14"/>
  <c r="K39" i="14"/>
  <c r="M39" i="14"/>
  <c r="L39" i="14"/>
  <c r="B40" i="14"/>
  <c r="O36" i="10"/>
  <c r="M36" i="10"/>
  <c r="K36" i="10"/>
  <c r="L36" i="10"/>
  <c r="N36" i="10"/>
  <c r="B37" i="10"/>
  <c r="O39" i="17"/>
  <c r="K39" i="17"/>
  <c r="N39" i="17"/>
  <c r="M39" i="17"/>
  <c r="B40" i="17"/>
  <c r="L39" i="17"/>
  <c r="N39" i="16"/>
  <c r="B40" i="16"/>
  <c r="M39" i="16"/>
  <c r="L39" i="16"/>
  <c r="K39" i="16"/>
  <c r="O39" i="16"/>
  <c r="L39" i="15"/>
  <c r="O39" i="15"/>
  <c r="K39" i="15"/>
  <c r="M39" i="15"/>
  <c r="B40" i="15"/>
  <c r="N39" i="15"/>
  <c r="N35" i="9"/>
  <c r="B36" i="9"/>
  <c r="M35" i="9"/>
  <c r="O35" i="9"/>
  <c r="K35" i="9"/>
  <c r="L35" i="9"/>
  <c r="O40" i="14" l="1"/>
  <c r="K40" i="14"/>
  <c r="N40" i="14"/>
  <c r="M40" i="14"/>
  <c r="B41" i="14"/>
  <c r="L40" i="14"/>
  <c r="L37" i="10"/>
  <c r="M37" i="10"/>
  <c r="K37" i="10"/>
  <c r="O37" i="10"/>
  <c r="B38" i="10"/>
  <c r="N37" i="10"/>
  <c r="L40" i="17"/>
  <c r="N40" i="17"/>
  <c r="M40" i="17"/>
  <c r="B41" i="17"/>
  <c r="K40" i="17"/>
  <c r="O40" i="17"/>
  <c r="O40" i="16"/>
  <c r="K40" i="16"/>
  <c r="N40" i="16"/>
  <c r="M40" i="16"/>
  <c r="L40" i="16"/>
  <c r="B41" i="16"/>
  <c r="B41" i="15"/>
  <c r="M40" i="15"/>
  <c r="L40" i="15"/>
  <c r="K40" i="15"/>
  <c r="O40" i="15"/>
  <c r="N40" i="15"/>
  <c r="O36" i="9"/>
  <c r="K36" i="9"/>
  <c r="N36" i="9"/>
  <c r="B37" i="9"/>
  <c r="M36" i="9"/>
  <c r="L36" i="9"/>
  <c r="L41" i="14" l="1"/>
  <c r="M41" i="14"/>
  <c r="K41" i="14"/>
  <c r="N41" i="14"/>
  <c r="B42" i="14"/>
  <c r="O41" i="14"/>
  <c r="B39" i="10"/>
  <c r="O38" i="10"/>
  <c r="K38" i="10"/>
  <c r="M38" i="10"/>
  <c r="N38" i="10"/>
  <c r="L38" i="10"/>
  <c r="B42" i="17"/>
  <c r="M41" i="17"/>
  <c r="L41" i="17"/>
  <c r="K41" i="17"/>
  <c r="O41" i="17"/>
  <c r="N41" i="17"/>
  <c r="L41" i="16"/>
  <c r="O41" i="16"/>
  <c r="K41" i="16"/>
  <c r="N41" i="16"/>
  <c r="M41" i="16"/>
  <c r="B42" i="16"/>
  <c r="N41" i="15"/>
  <c r="B42" i="15"/>
  <c r="M41" i="15"/>
  <c r="L41" i="15"/>
  <c r="O41" i="15"/>
  <c r="K41" i="15"/>
  <c r="L37" i="9"/>
  <c r="O37" i="9"/>
  <c r="K37" i="9"/>
  <c r="B38" i="9"/>
  <c r="N37" i="9"/>
  <c r="M37" i="9"/>
  <c r="B43" i="14" l="1"/>
  <c r="N42" i="14"/>
  <c r="L42" i="14"/>
  <c r="O42" i="14"/>
  <c r="K42" i="14"/>
  <c r="M42" i="14"/>
  <c r="N39" i="10"/>
  <c r="O39" i="10"/>
  <c r="B40" i="10"/>
  <c r="K39" i="10"/>
  <c r="M39" i="10"/>
  <c r="L39" i="10"/>
  <c r="N42" i="17"/>
  <c r="K42" i="17"/>
  <c r="O42" i="17"/>
  <c r="M42" i="17"/>
  <c r="B43" i="17"/>
  <c r="L42" i="17"/>
  <c r="B43" i="16"/>
  <c r="M42" i="16"/>
  <c r="L42" i="16"/>
  <c r="O42" i="16"/>
  <c r="N42" i="16"/>
  <c r="K42" i="16"/>
  <c r="O42" i="15"/>
  <c r="K42" i="15"/>
  <c r="N42" i="15"/>
  <c r="M42" i="15"/>
  <c r="L42" i="15"/>
  <c r="B43" i="15"/>
  <c r="B39" i="9"/>
  <c r="M38" i="9"/>
  <c r="L38" i="9"/>
  <c r="K38" i="9"/>
  <c r="N38" i="9"/>
  <c r="O38" i="9"/>
  <c r="N43" i="14" l="1"/>
  <c r="O43" i="14"/>
  <c r="L43" i="14"/>
  <c r="M43" i="14"/>
  <c r="K43" i="14"/>
  <c r="B44" i="14"/>
  <c r="O40" i="10"/>
  <c r="B41" i="10"/>
  <c r="K40" i="10"/>
  <c r="L40" i="10"/>
  <c r="N40" i="10"/>
  <c r="M40" i="10"/>
  <c r="O43" i="17"/>
  <c r="K43" i="17"/>
  <c r="N43" i="17"/>
  <c r="M43" i="17"/>
  <c r="L43" i="17"/>
  <c r="B44" i="17"/>
  <c r="N43" i="16"/>
  <c r="B44" i="16"/>
  <c r="M43" i="16"/>
  <c r="O43" i="16"/>
  <c r="L43" i="16"/>
  <c r="K43" i="16"/>
  <c r="L43" i="15"/>
  <c r="O43" i="15"/>
  <c r="K43" i="15"/>
  <c r="N43" i="15"/>
  <c r="B44" i="15"/>
  <c r="M43" i="15"/>
  <c r="N39" i="9"/>
  <c r="B40" i="9"/>
  <c r="M39" i="9"/>
  <c r="L39" i="9"/>
  <c r="K39" i="9"/>
  <c r="O39" i="9"/>
  <c r="O44" i="14" l="1"/>
  <c r="L44" i="14"/>
  <c r="M44" i="14"/>
  <c r="N44" i="14"/>
  <c r="B45" i="14"/>
  <c r="K44" i="14"/>
  <c r="L41" i="10"/>
  <c r="B42" i="10"/>
  <c r="O41" i="10"/>
  <c r="M41" i="10"/>
  <c r="K41" i="10"/>
  <c r="N41" i="10"/>
  <c r="B45" i="17"/>
  <c r="M44" i="17"/>
  <c r="L44" i="17"/>
  <c r="O44" i="17"/>
  <c r="N44" i="17"/>
  <c r="K44" i="17"/>
  <c r="O44" i="16"/>
  <c r="K44" i="16"/>
  <c r="N44" i="16"/>
  <c r="B45" i="16"/>
  <c r="M44" i="16"/>
  <c r="L44" i="16"/>
  <c r="B45" i="15"/>
  <c r="M44" i="15"/>
  <c r="L44" i="15"/>
  <c r="O44" i="15"/>
  <c r="N44" i="15"/>
  <c r="K44" i="15"/>
  <c r="O40" i="9"/>
  <c r="K40" i="9"/>
  <c r="N40" i="9"/>
  <c r="M40" i="9"/>
  <c r="L40" i="9"/>
  <c r="B41" i="9"/>
  <c r="L45" i="14" l="1"/>
  <c r="B46" i="14"/>
  <c r="N45" i="14"/>
  <c r="K45" i="14"/>
  <c r="M45" i="14"/>
  <c r="O45" i="14"/>
  <c r="B43" i="10"/>
  <c r="K42" i="10"/>
  <c r="M42" i="10"/>
  <c r="N42" i="10"/>
  <c r="L42" i="10"/>
  <c r="O42" i="10"/>
  <c r="N45" i="17"/>
  <c r="B46" i="17"/>
  <c r="M45" i="17"/>
  <c r="O45" i="17"/>
  <c r="L45" i="17"/>
  <c r="K45" i="17"/>
  <c r="L45" i="16"/>
  <c r="O45" i="16"/>
  <c r="K45" i="16"/>
  <c r="B46" i="16"/>
  <c r="N45" i="16"/>
  <c r="M45" i="16"/>
  <c r="N45" i="15"/>
  <c r="B46" i="15"/>
  <c r="M45" i="15"/>
  <c r="O45" i="15"/>
  <c r="L45" i="15"/>
  <c r="K45" i="15"/>
  <c r="L41" i="9"/>
  <c r="O41" i="9"/>
  <c r="K41" i="9"/>
  <c r="N41" i="9"/>
  <c r="M41" i="9"/>
  <c r="B42" i="9"/>
  <c r="B47" i="14" l="1"/>
  <c r="N46" i="14"/>
  <c r="O46" i="14"/>
  <c r="L46" i="14"/>
  <c r="K46" i="14"/>
  <c r="M46" i="14"/>
  <c r="B44" i="10"/>
  <c r="O43" i="10"/>
  <c r="M43" i="10"/>
  <c r="L43" i="10"/>
  <c r="N43" i="10"/>
  <c r="K43" i="10"/>
  <c r="O46" i="17"/>
  <c r="K46" i="17"/>
  <c r="N46" i="17"/>
  <c r="B47" i="17"/>
  <c r="M46" i="17"/>
  <c r="L46" i="17"/>
  <c r="B47" i="16"/>
  <c r="M46" i="16"/>
  <c r="L46" i="16"/>
  <c r="K46" i="16"/>
  <c r="O46" i="16"/>
  <c r="N46" i="16"/>
  <c r="O46" i="15"/>
  <c r="K46" i="15"/>
  <c r="N46" i="15"/>
  <c r="B47" i="15"/>
  <c r="L46" i="15"/>
  <c r="M46" i="15"/>
  <c r="B43" i="9"/>
  <c r="M42" i="9"/>
  <c r="L42" i="9"/>
  <c r="O42" i="9"/>
  <c r="N42" i="9"/>
  <c r="K42" i="9"/>
  <c r="N47" i="14" l="1"/>
  <c r="O47" i="14"/>
  <c r="K47" i="14"/>
  <c r="M47" i="14"/>
  <c r="L47" i="14"/>
  <c r="B48" i="14"/>
  <c r="O44" i="10"/>
  <c r="M44" i="10"/>
  <c r="K44" i="10"/>
  <c r="L44" i="10"/>
  <c r="N44" i="10"/>
  <c r="B45" i="10"/>
  <c r="L47" i="17"/>
  <c r="O47" i="17"/>
  <c r="K47" i="17"/>
  <c r="B48" i="17"/>
  <c r="N47" i="17"/>
  <c r="M47" i="17"/>
  <c r="N47" i="16"/>
  <c r="B48" i="16"/>
  <c r="M47" i="16"/>
  <c r="L47" i="16"/>
  <c r="K47" i="16"/>
  <c r="O47" i="16"/>
  <c r="L47" i="15"/>
  <c r="O47" i="15"/>
  <c r="K47" i="15"/>
  <c r="B48" i="15"/>
  <c r="N47" i="15"/>
  <c r="M47" i="15"/>
  <c r="N43" i="9"/>
  <c r="B44" i="9"/>
  <c r="M43" i="9"/>
  <c r="O43" i="9"/>
  <c r="L43" i="9"/>
  <c r="K43" i="9"/>
  <c r="O48" i="14" l="1"/>
  <c r="B49" i="14"/>
  <c r="N48" i="14"/>
  <c r="M48" i="14"/>
  <c r="K48" i="14"/>
  <c r="L48" i="14"/>
  <c r="L45" i="10"/>
  <c r="M45" i="10"/>
  <c r="O45" i="10"/>
  <c r="B46" i="10"/>
  <c r="K45" i="10"/>
  <c r="N45" i="10"/>
  <c r="B49" i="17"/>
  <c r="M48" i="17"/>
  <c r="L48" i="17"/>
  <c r="K48" i="17"/>
  <c r="O48" i="17"/>
  <c r="N48" i="17"/>
  <c r="O48" i="16"/>
  <c r="K48" i="16"/>
  <c r="N48" i="16"/>
  <c r="M48" i="16"/>
  <c r="L48" i="16"/>
  <c r="B49" i="16"/>
  <c r="B49" i="15"/>
  <c r="M48" i="15"/>
  <c r="L48" i="15"/>
  <c r="K48" i="15"/>
  <c r="N48" i="15"/>
  <c r="O48" i="15"/>
  <c r="O44" i="9"/>
  <c r="K44" i="9"/>
  <c r="N44" i="9"/>
  <c r="B45" i="9"/>
  <c r="M44" i="9"/>
  <c r="L44" i="9"/>
  <c r="L49" i="14" l="1"/>
  <c r="B50" i="14"/>
  <c r="K49" i="14"/>
  <c r="N49" i="14"/>
  <c r="O49" i="14"/>
  <c r="M49" i="14"/>
  <c r="B47" i="10"/>
  <c r="O46" i="10"/>
  <c r="L46" i="10"/>
  <c r="M46" i="10"/>
  <c r="N46" i="10"/>
  <c r="K46" i="10"/>
  <c r="N49" i="17"/>
  <c r="B50" i="17"/>
  <c r="M49" i="17"/>
  <c r="L49" i="17"/>
  <c r="K49" i="17"/>
  <c r="O49" i="17"/>
  <c r="L49" i="16"/>
  <c r="O49" i="16"/>
  <c r="K49" i="16"/>
  <c r="N49" i="16"/>
  <c r="M49" i="16"/>
  <c r="B50" i="16"/>
  <c r="N49" i="15"/>
  <c r="B50" i="15"/>
  <c r="M49" i="15"/>
  <c r="L49" i="15"/>
  <c r="K49" i="15"/>
  <c r="O49" i="15"/>
  <c r="L45" i="9"/>
  <c r="O45" i="9"/>
  <c r="K45" i="9"/>
  <c r="B46" i="9"/>
  <c r="N45" i="9"/>
  <c r="M45" i="9"/>
  <c r="B51" i="14" l="1"/>
  <c r="N50" i="14"/>
  <c r="L50" i="14"/>
  <c r="M50" i="14"/>
  <c r="K50" i="14"/>
  <c r="O50" i="14"/>
  <c r="N47" i="10"/>
  <c r="O47" i="10"/>
  <c r="M47" i="10"/>
  <c r="L47" i="10"/>
  <c r="B48" i="10"/>
  <c r="K47" i="10"/>
  <c r="O50" i="17"/>
  <c r="K50" i="17"/>
  <c r="N50" i="17"/>
  <c r="M50" i="17"/>
  <c r="L50" i="17"/>
  <c r="B51" i="17"/>
  <c r="B51" i="16"/>
  <c r="M50" i="16"/>
  <c r="L50" i="16"/>
  <c r="O50" i="16"/>
  <c r="N50" i="16"/>
  <c r="K50" i="16"/>
  <c r="O50" i="15"/>
  <c r="K50" i="15"/>
  <c r="N50" i="15"/>
  <c r="M50" i="15"/>
  <c r="L50" i="15"/>
  <c r="B51" i="15"/>
  <c r="B47" i="9"/>
  <c r="M46" i="9"/>
  <c r="L46" i="9"/>
  <c r="K46" i="9"/>
  <c r="O46" i="9"/>
  <c r="N46" i="9"/>
  <c r="N51" i="14" l="1"/>
  <c r="L51" i="14"/>
  <c r="M51" i="14"/>
  <c r="B52" i="14"/>
  <c r="O51" i="14"/>
  <c r="K51" i="14"/>
  <c r="O48" i="10"/>
  <c r="B49" i="10"/>
  <c r="N48" i="10"/>
  <c r="M48" i="10"/>
  <c r="K48" i="10"/>
  <c r="L48" i="10"/>
  <c r="L51" i="17"/>
  <c r="O51" i="17"/>
  <c r="K51" i="17"/>
  <c r="N51" i="17"/>
  <c r="M51" i="17"/>
  <c r="B52" i="17"/>
  <c r="N51" i="16"/>
  <c r="B52" i="16"/>
  <c r="M51" i="16"/>
  <c r="O51" i="16"/>
  <c r="L51" i="16"/>
  <c r="K51" i="16"/>
  <c r="L51" i="15"/>
  <c r="O51" i="15"/>
  <c r="K51" i="15"/>
  <c r="N51" i="15"/>
  <c r="M51" i="15"/>
  <c r="B52" i="15"/>
  <c r="N47" i="9"/>
  <c r="B48" i="9"/>
  <c r="M47" i="9"/>
  <c r="L47" i="9"/>
  <c r="K47" i="9"/>
  <c r="O47" i="9"/>
  <c r="O52" i="14" l="1"/>
  <c r="L52" i="14"/>
  <c r="N52" i="14"/>
  <c r="B53" i="14"/>
  <c r="K52" i="14"/>
  <c r="M52" i="14"/>
  <c r="L49" i="10"/>
  <c r="B50" i="10"/>
  <c r="N49" i="10"/>
  <c r="O49" i="10"/>
  <c r="M49" i="10"/>
  <c r="K49" i="10"/>
  <c r="B53" i="17"/>
  <c r="M52" i="17"/>
  <c r="L52" i="17"/>
  <c r="O52" i="17"/>
  <c r="N52" i="17"/>
  <c r="K52" i="17"/>
  <c r="O52" i="16"/>
  <c r="K52" i="16"/>
  <c r="N52" i="16"/>
  <c r="B53" i="16"/>
  <c r="M52" i="16"/>
  <c r="L52" i="16"/>
  <c r="B53" i="15"/>
  <c r="M52" i="15"/>
  <c r="L52" i="15"/>
  <c r="O52" i="15"/>
  <c r="N52" i="15"/>
  <c r="K52" i="15"/>
  <c r="O48" i="9"/>
  <c r="K48" i="9"/>
  <c r="N48" i="9"/>
  <c r="M48" i="9"/>
  <c r="L48" i="9"/>
  <c r="B49" i="9"/>
  <c r="L53" i="14" l="1"/>
  <c r="N53" i="14"/>
  <c r="O53" i="14"/>
  <c r="B54" i="14"/>
  <c r="K53" i="14"/>
  <c r="M53" i="14"/>
  <c r="B51" i="10"/>
  <c r="K50" i="10"/>
  <c r="M50" i="10"/>
  <c r="N50" i="10"/>
  <c r="L50" i="10"/>
  <c r="O50" i="10"/>
  <c r="N53" i="17"/>
  <c r="B54" i="17"/>
  <c r="M53" i="17"/>
  <c r="O53" i="17"/>
  <c r="L53" i="17"/>
  <c r="K53" i="17"/>
  <c r="L53" i="16"/>
  <c r="O53" i="16"/>
  <c r="K53" i="16"/>
  <c r="B54" i="16"/>
  <c r="N53" i="16"/>
  <c r="M53" i="16"/>
  <c r="N53" i="15"/>
  <c r="B54" i="15"/>
  <c r="M53" i="15"/>
  <c r="O53" i="15"/>
  <c r="L53" i="15"/>
  <c r="K53" i="15"/>
  <c r="L49" i="9"/>
  <c r="O49" i="9"/>
  <c r="K49" i="9"/>
  <c r="N49" i="9"/>
  <c r="M49" i="9"/>
  <c r="B50" i="9"/>
  <c r="B55" i="14" l="1"/>
  <c r="N54" i="14"/>
  <c r="L54" i="14"/>
  <c r="K54" i="14"/>
  <c r="M54" i="14"/>
  <c r="O54" i="14"/>
  <c r="N51" i="10"/>
  <c r="K51" i="10"/>
  <c r="M51" i="10"/>
  <c r="L51" i="10"/>
  <c r="B52" i="10"/>
  <c r="O51" i="10"/>
  <c r="O54" i="17"/>
  <c r="K54" i="17"/>
  <c r="N54" i="17"/>
  <c r="B55" i="17"/>
  <c r="M54" i="17"/>
  <c r="L54" i="17"/>
  <c r="B55" i="16"/>
  <c r="M54" i="16"/>
  <c r="L54" i="16"/>
  <c r="K54" i="16"/>
  <c r="O54" i="16"/>
  <c r="N54" i="16"/>
  <c r="O54" i="15"/>
  <c r="K54" i="15"/>
  <c r="N54" i="15"/>
  <c r="B55" i="15"/>
  <c r="L54" i="15"/>
  <c r="M54" i="15"/>
  <c r="B51" i="9"/>
  <c r="M50" i="9"/>
  <c r="L50" i="9"/>
  <c r="O50" i="9"/>
  <c r="N50" i="9"/>
  <c r="K50" i="9"/>
  <c r="N55" i="14" l="1"/>
  <c r="O55" i="14"/>
  <c r="B56" i="14"/>
  <c r="K55" i="14"/>
  <c r="M55" i="14"/>
  <c r="L55" i="14"/>
  <c r="O52" i="10"/>
  <c r="M52" i="10"/>
  <c r="N52" i="10"/>
  <c r="K52" i="10"/>
  <c r="L52" i="10"/>
  <c r="B53" i="10"/>
  <c r="L55" i="17"/>
  <c r="O55" i="17"/>
  <c r="K55" i="17"/>
  <c r="B56" i="17"/>
  <c r="N55" i="17"/>
  <c r="M55" i="17"/>
  <c r="N55" i="16"/>
  <c r="B56" i="16"/>
  <c r="M55" i="16"/>
  <c r="L55" i="16"/>
  <c r="K55" i="16"/>
  <c r="O55" i="16"/>
  <c r="L55" i="15"/>
  <c r="O55" i="15"/>
  <c r="K55" i="15"/>
  <c r="B56" i="15"/>
  <c r="N55" i="15"/>
  <c r="M55" i="15"/>
  <c r="N51" i="9"/>
  <c r="B52" i="9"/>
  <c r="M51" i="9"/>
  <c r="O51" i="9"/>
  <c r="L51" i="9"/>
  <c r="K51" i="9"/>
  <c r="O56" i="14" l="1"/>
  <c r="B57" i="14"/>
  <c r="N56" i="14"/>
  <c r="M56" i="14"/>
  <c r="K56" i="14"/>
  <c r="L56" i="14"/>
  <c r="L53" i="10"/>
  <c r="M53" i="10"/>
  <c r="N53" i="10"/>
  <c r="O53" i="10"/>
  <c r="B54" i="10"/>
  <c r="K53" i="10"/>
  <c r="B57" i="17"/>
  <c r="M56" i="17"/>
  <c r="L56" i="17"/>
  <c r="K56" i="17"/>
  <c r="O56" i="17"/>
  <c r="N56" i="17"/>
  <c r="O56" i="16"/>
  <c r="K56" i="16"/>
  <c r="N56" i="16"/>
  <c r="M56" i="16"/>
  <c r="L56" i="16"/>
  <c r="B57" i="16"/>
  <c r="B57" i="15"/>
  <c r="M56" i="15"/>
  <c r="L56" i="15"/>
  <c r="K56" i="15"/>
  <c r="O56" i="15"/>
  <c r="N56" i="15"/>
  <c r="O52" i="9"/>
  <c r="K52" i="9"/>
  <c r="N52" i="9"/>
  <c r="B53" i="9"/>
  <c r="M52" i="9"/>
  <c r="L52" i="9"/>
  <c r="L57" i="14" l="1"/>
  <c r="B58" i="14"/>
  <c r="K57" i="14"/>
  <c r="O57" i="14"/>
  <c r="M57" i="14"/>
  <c r="N57" i="14"/>
  <c r="B55" i="10"/>
  <c r="O54" i="10"/>
  <c r="L54" i="10"/>
  <c r="K54" i="10"/>
  <c r="M54" i="10"/>
  <c r="N54" i="10"/>
  <c r="N57" i="17"/>
  <c r="B58" i="17"/>
  <c r="M57" i="17"/>
  <c r="L57" i="17"/>
  <c r="K57" i="17"/>
  <c r="O57" i="17"/>
  <c r="L57" i="16"/>
  <c r="O57" i="16"/>
  <c r="K57" i="16"/>
  <c r="N57" i="16"/>
  <c r="M57" i="16"/>
  <c r="B58" i="16"/>
  <c r="N57" i="15"/>
  <c r="B58" i="15"/>
  <c r="M57" i="15"/>
  <c r="L57" i="15"/>
  <c r="K57" i="15"/>
  <c r="O57" i="15"/>
  <c r="L53" i="9"/>
  <c r="O53" i="9"/>
  <c r="K53" i="9"/>
  <c r="B54" i="9"/>
  <c r="N53" i="9"/>
  <c r="M53" i="9"/>
  <c r="B59" i="14" l="1"/>
  <c r="K58" i="14"/>
  <c r="O58" i="14"/>
  <c r="M58" i="14"/>
  <c r="N58" i="14"/>
  <c r="L58" i="14"/>
  <c r="N55" i="10"/>
  <c r="O55" i="10"/>
  <c r="L55" i="10"/>
  <c r="B56" i="10"/>
  <c r="K55" i="10"/>
  <c r="M55" i="10"/>
  <c r="O58" i="17"/>
  <c r="K58" i="17"/>
  <c r="N58" i="17"/>
  <c r="M58" i="17"/>
  <c r="L58" i="17"/>
  <c r="B59" i="17"/>
  <c r="B59" i="16"/>
  <c r="M58" i="16"/>
  <c r="L58" i="16"/>
  <c r="O58" i="16"/>
  <c r="N58" i="16"/>
  <c r="K58" i="16"/>
  <c r="O58" i="15"/>
  <c r="K58" i="15"/>
  <c r="N58" i="15"/>
  <c r="M58" i="15"/>
  <c r="L58" i="15"/>
  <c r="B59" i="15"/>
  <c r="B55" i="9"/>
  <c r="M54" i="9"/>
  <c r="L54" i="9"/>
  <c r="K54" i="9"/>
  <c r="O54" i="9"/>
  <c r="N54" i="9"/>
  <c r="N59" i="14" l="1"/>
  <c r="K59" i="14"/>
  <c r="B60" i="14"/>
  <c r="L59" i="14"/>
  <c r="M59" i="14"/>
  <c r="O59" i="14"/>
  <c r="O56" i="10"/>
  <c r="B57" i="10"/>
  <c r="N56" i="10"/>
  <c r="M56" i="10"/>
  <c r="K56" i="10"/>
  <c r="L56" i="10"/>
  <c r="L59" i="17"/>
  <c r="O59" i="17"/>
  <c r="K59" i="17"/>
  <c r="N59" i="17"/>
  <c r="M59" i="17"/>
  <c r="B60" i="17"/>
  <c r="N59" i="16"/>
  <c r="B60" i="16"/>
  <c r="M59" i="16"/>
  <c r="O59" i="16"/>
  <c r="L59" i="16"/>
  <c r="K59" i="16"/>
  <c r="L59" i="15"/>
  <c r="O59" i="15"/>
  <c r="K59" i="15"/>
  <c r="N59" i="15"/>
  <c r="M59" i="15"/>
  <c r="B60" i="15"/>
  <c r="N55" i="9"/>
  <c r="B56" i="9"/>
  <c r="M55" i="9"/>
  <c r="L55" i="9"/>
  <c r="K55" i="9"/>
  <c r="O55" i="9"/>
  <c r="O60" i="14" l="1"/>
  <c r="L60" i="14"/>
  <c r="K60" i="14"/>
  <c r="M60" i="14"/>
  <c r="N60" i="14"/>
  <c r="B61" i="14"/>
  <c r="L57" i="10"/>
  <c r="B58" i="10"/>
  <c r="O57" i="10"/>
  <c r="M57" i="10"/>
  <c r="K57" i="10"/>
  <c r="N57" i="10"/>
  <c r="B61" i="17"/>
  <c r="M60" i="17"/>
  <c r="L60" i="17"/>
  <c r="O60" i="17"/>
  <c r="N60" i="17"/>
  <c r="K60" i="17"/>
  <c r="O60" i="16"/>
  <c r="K60" i="16"/>
  <c r="N60" i="16"/>
  <c r="B61" i="16"/>
  <c r="M60" i="16"/>
  <c r="L60" i="16"/>
  <c r="B61" i="15"/>
  <c r="M60" i="15"/>
  <c r="L60" i="15"/>
  <c r="O60" i="15"/>
  <c r="N60" i="15"/>
  <c r="K60" i="15"/>
  <c r="O56" i="9"/>
  <c r="K56" i="9"/>
  <c r="N56" i="9"/>
  <c r="M56" i="9"/>
  <c r="L56" i="9"/>
  <c r="B57" i="9"/>
  <c r="L61" i="14" l="1"/>
  <c r="B62" i="14"/>
  <c r="M61" i="14"/>
  <c r="O61" i="14"/>
  <c r="N61" i="14"/>
  <c r="K61" i="14"/>
  <c r="B59" i="10"/>
  <c r="K58" i="10"/>
  <c r="L58" i="10"/>
  <c r="M58" i="10"/>
  <c r="N58" i="10"/>
  <c r="O58" i="10"/>
  <c r="N61" i="17"/>
  <c r="B62" i="17"/>
  <c r="M61" i="17"/>
  <c r="O61" i="17"/>
  <c r="L61" i="17"/>
  <c r="K61" i="17"/>
  <c r="L61" i="16"/>
  <c r="O61" i="16"/>
  <c r="K61" i="16"/>
  <c r="B62" i="16"/>
  <c r="N61" i="16"/>
  <c r="M61" i="16"/>
  <c r="N61" i="15"/>
  <c r="B62" i="15"/>
  <c r="M61" i="15"/>
  <c r="O61" i="15"/>
  <c r="L61" i="15"/>
  <c r="K61" i="15"/>
  <c r="L57" i="9"/>
  <c r="O57" i="9"/>
  <c r="K57" i="9"/>
  <c r="N57" i="9"/>
  <c r="M57" i="9"/>
  <c r="B58" i="9"/>
  <c r="B63" i="14" l="1"/>
  <c r="N62" i="14"/>
  <c r="K62" i="14"/>
  <c r="M62" i="14"/>
  <c r="O62" i="14"/>
  <c r="L62" i="14"/>
  <c r="N59" i="10"/>
  <c r="K59" i="10"/>
  <c r="L59" i="10"/>
  <c r="B60" i="10"/>
  <c r="O59" i="10"/>
  <c r="M59" i="10"/>
  <c r="O62" i="17"/>
  <c r="K62" i="17"/>
  <c r="N62" i="17"/>
  <c r="B63" i="17"/>
  <c r="M62" i="17"/>
  <c r="L62" i="17"/>
  <c r="B63" i="16"/>
  <c r="M62" i="16"/>
  <c r="L62" i="16"/>
  <c r="K62" i="16"/>
  <c r="O62" i="16"/>
  <c r="N62" i="16"/>
  <c r="O62" i="15"/>
  <c r="K62" i="15"/>
  <c r="N62" i="15"/>
  <c r="B63" i="15"/>
  <c r="M62" i="15"/>
  <c r="L62" i="15"/>
  <c r="B59" i="9"/>
  <c r="M58" i="9"/>
  <c r="L58" i="9"/>
  <c r="O58" i="9"/>
  <c r="N58" i="9"/>
  <c r="K58" i="9"/>
  <c r="N63" i="14" l="1"/>
  <c r="O63" i="14"/>
  <c r="M63" i="14"/>
  <c r="L63" i="14"/>
  <c r="B64" i="14"/>
  <c r="K63" i="14"/>
  <c r="O60" i="10"/>
  <c r="M60" i="10"/>
  <c r="N60" i="10"/>
  <c r="B61" i="10"/>
  <c r="K60" i="10"/>
  <c r="L60" i="10"/>
  <c r="L63" i="17"/>
  <c r="O63" i="17"/>
  <c r="K63" i="17"/>
  <c r="B64" i="17"/>
  <c r="N63" i="17"/>
  <c r="M63" i="17"/>
  <c r="N63" i="16"/>
  <c r="B64" i="16"/>
  <c r="M63" i="16"/>
  <c r="L63" i="16"/>
  <c r="K63" i="16"/>
  <c r="O63" i="16"/>
  <c r="L63" i="15"/>
  <c r="O63" i="15"/>
  <c r="K63" i="15"/>
  <c r="B64" i="15"/>
  <c r="N63" i="15"/>
  <c r="M63" i="15"/>
  <c r="N59" i="9"/>
  <c r="B60" i="9"/>
  <c r="M59" i="9"/>
  <c r="O59" i="9"/>
  <c r="L59" i="9"/>
  <c r="K59" i="9"/>
  <c r="O64" i="14" l="1"/>
  <c r="L64" i="14"/>
  <c r="N64" i="14"/>
  <c r="K64" i="14"/>
  <c r="B65" i="14"/>
  <c r="M64" i="14"/>
  <c r="L61" i="10"/>
  <c r="M61" i="10"/>
  <c r="O61" i="10"/>
  <c r="B62" i="10"/>
  <c r="K61" i="10"/>
  <c r="N61" i="10"/>
  <c r="B65" i="17"/>
  <c r="M64" i="17"/>
  <c r="L64" i="17"/>
  <c r="K64" i="17"/>
  <c r="O64" i="17"/>
  <c r="N64" i="17"/>
  <c r="O64" i="16"/>
  <c r="K64" i="16"/>
  <c r="N64" i="16"/>
  <c r="M64" i="16"/>
  <c r="L64" i="16"/>
  <c r="B65" i="16"/>
  <c r="B65" i="15"/>
  <c r="M64" i="15"/>
  <c r="L64" i="15"/>
  <c r="K64" i="15"/>
  <c r="O64" i="15"/>
  <c r="N64" i="15"/>
  <c r="O60" i="9"/>
  <c r="K60" i="9"/>
  <c r="N60" i="9"/>
  <c r="B61" i="9"/>
  <c r="M60" i="9"/>
  <c r="L60" i="9"/>
  <c r="L65" i="14" l="1"/>
  <c r="M65" i="14"/>
  <c r="K65" i="14"/>
  <c r="O65" i="14"/>
  <c r="B66" i="14"/>
  <c r="N65" i="14"/>
  <c r="M62" i="10"/>
  <c r="N62" i="10"/>
  <c r="O62" i="10"/>
  <c r="L62" i="10"/>
  <c r="K62" i="10"/>
  <c r="B63" i="10"/>
  <c r="N65" i="17"/>
  <c r="B66" i="17"/>
  <c r="M65" i="17"/>
  <c r="L65" i="17"/>
  <c r="K65" i="17"/>
  <c r="O65" i="17"/>
  <c r="L65" i="16"/>
  <c r="O65" i="16"/>
  <c r="K65" i="16"/>
  <c r="N65" i="16"/>
  <c r="M65" i="16"/>
  <c r="B66" i="16"/>
  <c r="N65" i="15"/>
  <c r="B66" i="15"/>
  <c r="M65" i="15"/>
  <c r="L65" i="15"/>
  <c r="O65" i="15"/>
  <c r="K65" i="15"/>
  <c r="L61" i="9"/>
  <c r="O61" i="9"/>
  <c r="K61" i="9"/>
  <c r="B62" i="9"/>
  <c r="N61" i="9"/>
  <c r="M61" i="9"/>
  <c r="M66" i="14" l="1"/>
  <c r="K66" i="14"/>
  <c r="K1" i="14" s="1"/>
  <c r="O66" i="14"/>
  <c r="L66" i="14"/>
  <c r="N66" i="14"/>
  <c r="L63" i="10"/>
  <c r="B64" i="10"/>
  <c r="N63" i="10"/>
  <c r="O63" i="10"/>
  <c r="K63" i="10"/>
  <c r="M63" i="10"/>
  <c r="O66" i="17"/>
  <c r="K66" i="17"/>
  <c r="K1" i="17" s="1"/>
  <c r="N66" i="17"/>
  <c r="M66" i="17"/>
  <c r="L66" i="17"/>
  <c r="M66" i="16"/>
  <c r="L66" i="16"/>
  <c r="O66" i="16"/>
  <c r="N66" i="16"/>
  <c r="K66" i="16"/>
  <c r="K1" i="16" s="1"/>
  <c r="O66" i="15"/>
  <c r="K66" i="15"/>
  <c r="K1" i="15" s="1"/>
  <c r="N66" i="15"/>
  <c r="M66" i="15"/>
  <c r="L66" i="15"/>
  <c r="B63" i="9"/>
  <c r="M62" i="9"/>
  <c r="L62" i="9"/>
  <c r="K62" i="9"/>
  <c r="O62" i="9"/>
  <c r="N62" i="9"/>
  <c r="L1" i="17" l="1"/>
  <c r="E50" i="12" s="1"/>
  <c r="G5" i="13" s="1"/>
  <c r="G18" i="13" s="1"/>
  <c r="O1" i="17"/>
  <c r="H50" i="12" s="1"/>
  <c r="G8" i="13" s="1"/>
  <c r="G21" i="13" s="1"/>
  <c r="M1" i="17"/>
  <c r="F50" i="12" s="1"/>
  <c r="G6" i="13" s="1"/>
  <c r="G19" i="13" s="1"/>
  <c r="N1" i="17"/>
  <c r="G50" i="12" s="1"/>
  <c r="G53" i="12"/>
  <c r="E53" i="12"/>
  <c r="F53" i="12"/>
  <c r="N1" i="16"/>
  <c r="G42" i="12" s="1"/>
  <c r="O1" i="16"/>
  <c r="H42" i="12" s="1"/>
  <c r="F8" i="13" s="1"/>
  <c r="F21" i="13" s="1"/>
  <c r="L1" i="16"/>
  <c r="E42" i="12" s="1"/>
  <c r="F5" i="13" s="1"/>
  <c r="F18" i="13" s="1"/>
  <c r="M1" i="16"/>
  <c r="F42" i="12" s="1"/>
  <c r="F6" i="13" s="1"/>
  <c r="F19" i="13" s="1"/>
  <c r="E45" i="12"/>
  <c r="G45" i="12"/>
  <c r="F45" i="12"/>
  <c r="L1" i="15"/>
  <c r="E34" i="12" s="1"/>
  <c r="E5" i="13" s="1"/>
  <c r="O1" i="15"/>
  <c r="H34" i="12" s="1"/>
  <c r="E8" i="13" s="1"/>
  <c r="M1" i="15"/>
  <c r="F34" i="12" s="1"/>
  <c r="E6" i="13" s="1"/>
  <c r="N1" i="15"/>
  <c r="G34" i="12" s="1"/>
  <c r="G37" i="12"/>
  <c r="E37" i="12"/>
  <c r="F37" i="12"/>
  <c r="L1" i="14"/>
  <c r="E26" i="12" s="1"/>
  <c r="O1" i="14"/>
  <c r="H26" i="12" s="1"/>
  <c r="N1" i="14"/>
  <c r="G26" i="12" s="1"/>
  <c r="M1" i="14"/>
  <c r="F26" i="12" s="1"/>
  <c r="E29" i="12"/>
  <c r="G29" i="12"/>
  <c r="F29" i="12"/>
  <c r="O64" i="10"/>
  <c r="B65" i="10"/>
  <c r="N64" i="10"/>
  <c r="M64" i="10"/>
  <c r="K64" i="10"/>
  <c r="L64" i="10"/>
  <c r="N63" i="9"/>
  <c r="B64" i="9"/>
  <c r="M63" i="9"/>
  <c r="L63" i="9"/>
  <c r="K63" i="9"/>
  <c r="O63" i="9"/>
  <c r="H53" i="12" l="1"/>
  <c r="G7" i="13"/>
  <c r="G20" i="13" s="1"/>
  <c r="F7" i="13"/>
  <c r="F20" i="13" s="1"/>
  <c r="H45" i="12"/>
  <c r="J8" i="13"/>
  <c r="J21" i="13" s="1"/>
  <c r="H37" i="12"/>
  <c r="E7" i="13"/>
  <c r="E20" i="13" s="1"/>
  <c r="E21" i="13"/>
  <c r="E18" i="13"/>
  <c r="J5" i="13"/>
  <c r="J6" i="13"/>
  <c r="J19" i="13" s="1"/>
  <c r="E19" i="13"/>
  <c r="H29" i="12"/>
  <c r="D7" i="13"/>
  <c r="D88" i="12"/>
  <c r="D6" i="13"/>
  <c r="D87" i="12"/>
  <c r="D8" i="13"/>
  <c r="D89" i="12"/>
  <c r="D86" i="12"/>
  <c r="D5" i="13"/>
  <c r="N65" i="10"/>
  <c r="O65" i="10"/>
  <c r="K65" i="10"/>
  <c r="L65" i="10"/>
  <c r="B66" i="10"/>
  <c r="M65" i="10"/>
  <c r="O64" i="9"/>
  <c r="K64" i="9"/>
  <c r="N64" i="9"/>
  <c r="M64" i="9"/>
  <c r="L64" i="9"/>
  <c r="B65" i="9"/>
  <c r="J18" i="13" l="1"/>
  <c r="J7" i="13"/>
  <c r="J20" i="13" s="1"/>
  <c r="O66" i="10"/>
  <c r="N66" i="10"/>
  <c r="K66" i="10"/>
  <c r="K1" i="10" s="1"/>
  <c r="M66" i="10"/>
  <c r="L66" i="10"/>
  <c r="L65" i="9"/>
  <c r="O65" i="9"/>
  <c r="K65" i="9"/>
  <c r="N65" i="9"/>
  <c r="M65" i="9"/>
  <c r="B66" i="9"/>
  <c r="M1" i="10" l="1"/>
  <c r="F18" i="12" s="1"/>
  <c r="N1" i="10"/>
  <c r="G18" i="12" s="1"/>
  <c r="L1" i="10"/>
  <c r="E18" i="12" s="1"/>
  <c r="O1" i="10"/>
  <c r="H18" i="12" s="1"/>
  <c r="F21" i="12"/>
  <c r="G21" i="12"/>
  <c r="E21" i="12"/>
  <c r="M66" i="9"/>
  <c r="L66" i="9"/>
  <c r="O66" i="9"/>
  <c r="N66" i="9"/>
  <c r="K66" i="9"/>
  <c r="D79" i="12" l="1"/>
  <c r="C6" i="13"/>
  <c r="C19" i="13" s="1"/>
  <c r="D81" i="12"/>
  <c r="C8" i="13"/>
  <c r="C21" i="13" s="1"/>
  <c r="C5" i="13"/>
  <c r="C18" i="13" s="1"/>
  <c r="D78" i="12"/>
  <c r="D80" i="12"/>
  <c r="H21" i="12"/>
  <c r="C7" i="13"/>
  <c r="C20" i="13" s="1"/>
  <c r="K1" i="9"/>
  <c r="N1" i="9"/>
  <c r="G10" i="12" s="1"/>
  <c r="O1" i="9"/>
  <c r="H10" i="12" s="1"/>
  <c r="L1" i="9"/>
  <c r="E10" i="12" s="1"/>
  <c r="M1" i="9"/>
  <c r="F10" i="12" s="1"/>
  <c r="B7" i="13" l="1"/>
  <c r="H7" i="13" s="1"/>
  <c r="D72" i="12"/>
  <c r="D70" i="12"/>
  <c r="E58" i="12"/>
  <c r="D94" i="12" s="1"/>
  <c r="D73" i="12"/>
  <c r="H58" i="12"/>
  <c r="D97" i="12" s="1"/>
  <c r="B8" i="13"/>
  <c r="B6" i="13"/>
  <c r="F58" i="12"/>
  <c r="D95" i="12" s="1"/>
  <c r="D71" i="12"/>
  <c r="B4" i="13"/>
  <c r="D69" i="12"/>
  <c r="D93" i="12"/>
  <c r="G13" i="12"/>
  <c r="F13" i="12"/>
  <c r="E13" i="12"/>
  <c r="B5" i="13"/>
  <c r="G58" i="12"/>
  <c r="G61" i="12" s="1"/>
  <c r="H13" i="12"/>
  <c r="H5" i="13" l="1"/>
  <c r="J12" i="13" s="1"/>
  <c r="B18" i="13"/>
  <c r="F61" i="12"/>
  <c r="E61" i="12"/>
  <c r="H4" i="13"/>
  <c r="C11" i="13" s="1"/>
  <c r="D96" i="12"/>
  <c r="H6" i="13"/>
  <c r="B13" i="13" s="1"/>
  <c r="B12" i="13"/>
  <c r="B21" i="13"/>
  <c r="B20" i="13"/>
  <c r="H61" i="12"/>
  <c r="B19" i="13"/>
  <c r="H8" i="13"/>
  <c r="J14" i="13"/>
  <c r="C14" i="13"/>
  <c r="C12" i="13"/>
  <c r="B14" i="13"/>
  <c r="J11" i="13" l="1"/>
  <c r="I5" i="13"/>
  <c r="I8" i="13"/>
  <c r="J13" i="13"/>
  <c r="B11" i="13"/>
  <c r="D11" i="13" s="1"/>
  <c r="C13" i="13"/>
  <c r="D13" i="13" s="1"/>
  <c r="J15" i="13"/>
  <c r="D12" i="13"/>
  <c r="B15" i="13"/>
  <c r="C15" i="13"/>
  <c r="D14" i="13"/>
  <c r="D15" i="13" l="1"/>
</calcChain>
</file>

<file path=xl/sharedStrings.xml><?xml version="1.0" encoding="utf-8"?>
<sst xmlns="http://schemas.openxmlformats.org/spreadsheetml/2006/main" count="165" uniqueCount="48">
  <si>
    <t>Some College</t>
  </si>
  <si>
    <t>Associate's Degree</t>
  </si>
  <si>
    <t>Graduate Degree</t>
  </si>
  <si>
    <t>High School Diploma</t>
  </si>
  <si>
    <t>Bachelor's Degree</t>
  </si>
  <si>
    <t xml:space="preserve">r = </t>
  </si>
  <si>
    <t>HS</t>
  </si>
  <si>
    <t>SC</t>
  </si>
  <si>
    <t>Assoc</t>
  </si>
  <si>
    <t>Bach</t>
  </si>
  <si>
    <t>Grad</t>
  </si>
  <si>
    <t>Table 1</t>
  </si>
  <si>
    <t>Estimated Lifetime Income across Education Categories</t>
  </si>
  <si>
    <t>Some</t>
  </si>
  <si>
    <t>Associate's</t>
  </si>
  <si>
    <t>Bachelor's</t>
  </si>
  <si>
    <t>Graduate</t>
  </si>
  <si>
    <t>High School</t>
  </si>
  <si>
    <t>Colllege</t>
  </si>
  <si>
    <t>Degree</t>
  </si>
  <si>
    <t>Sum</t>
  </si>
  <si>
    <t>Present Value</t>
  </si>
  <si>
    <t>Degree Premium - Sum</t>
  </si>
  <si>
    <t>Degree Premium - PV</t>
  </si>
  <si>
    <t>Total Taxes</t>
  </si>
  <si>
    <t>Present values are calculated using a 3 percent real interest rate.</t>
  </si>
  <si>
    <t>federal income</t>
  </si>
  <si>
    <t>payroll</t>
  </si>
  <si>
    <t>state income</t>
  </si>
  <si>
    <t>total</t>
  </si>
  <si>
    <t>Medicaid</t>
  </si>
  <si>
    <t>SNAP</t>
  </si>
  <si>
    <t>School Lunches</t>
  </si>
  <si>
    <t>Cash Assistance</t>
  </si>
  <si>
    <t>Total Public Assistance</t>
  </si>
  <si>
    <t>Energy Assistance</t>
  </si>
  <si>
    <t>Housing Subsidy</t>
  </si>
  <si>
    <t>Less than High School Diploma</t>
  </si>
  <si>
    <t>Advanced Degree</t>
  </si>
  <si>
    <t>% of total pa</t>
  </si>
  <si>
    <t>mcaid&amp;fs</t>
  </si>
  <si>
    <t>bea</t>
  </si>
  <si>
    <t>bfs</t>
  </si>
  <si>
    <t>bha</t>
  </si>
  <si>
    <t>baidf</t>
  </si>
  <si>
    <t>bsl</t>
  </si>
  <si>
    <t>bpa</t>
  </si>
  <si>
    <t>poverty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</si>
</sst>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"/>
    <numFmt numFmtId="166" formatCode="&quot;$&quot;#,##0"/>
    <numFmt numFmtId="167" formatCode="0.000"/>
    <numFmt numFmtId="168" formatCode="0.0"/>
  </numFmts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u/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2" fontId="2" fillId="0" borderId="0" xfId="2" applyNumberFormat="1" applyFont="1"/>
    <xf numFmtId="164" fontId="2" fillId="0" borderId="0" xfId="2" applyNumberFormat="1" applyFont="1"/>
    <xf numFmtId="1" fontId="2" fillId="0" borderId="0" xfId="2" applyNumberFormat="1" applyFont="1"/>
    <xf numFmtId="1" fontId="2" fillId="0" borderId="0" xfId="1" applyNumberFormat="1" applyFont="1"/>
    <xf numFmtId="165" fontId="2" fillId="0" borderId="0" xfId="1" applyNumberFormat="1" applyFont="1"/>
    <xf numFmtId="0" fontId="1" fillId="0" borderId="0" xfId="1"/>
    <xf numFmtId="0" fontId="4" fillId="0" borderId="0" xfId="3" applyFont="1"/>
    <xf numFmtId="0" fontId="5" fillId="0" borderId="0" xfId="3" applyFont="1"/>
    <xf numFmtId="0" fontId="4" fillId="0" borderId="1" xfId="3" applyFont="1" applyBorder="1"/>
    <xf numFmtId="0" fontId="4" fillId="0" borderId="0" xfId="3" applyFont="1" applyAlignment="1">
      <alignment horizontal="right"/>
    </xf>
    <xf numFmtId="0" fontId="4" fillId="0" borderId="1" xfId="3" applyFont="1" applyBorder="1" applyAlignment="1">
      <alignment horizontal="right"/>
    </xf>
    <xf numFmtId="0" fontId="6" fillId="0" borderId="0" xfId="3" applyFont="1"/>
    <xf numFmtId="166" fontId="4" fillId="0" borderId="0" xfId="3" applyNumberFormat="1" applyFont="1"/>
    <xf numFmtId="166" fontId="4" fillId="0" borderId="0" xfId="2" applyNumberFormat="1" applyFont="1"/>
    <xf numFmtId="164" fontId="4" fillId="0" borderId="1" xfId="2" applyNumberFormat="1" applyFont="1" applyBorder="1"/>
    <xf numFmtId="0" fontId="7" fillId="0" borderId="0" xfId="3" applyFont="1"/>
    <xf numFmtId="164" fontId="4" fillId="0" borderId="0" xfId="2" applyNumberFormat="1" applyFont="1"/>
    <xf numFmtId="10" fontId="4" fillId="0" borderId="0" xfId="4" applyNumberFormat="1" applyFont="1"/>
    <xf numFmtId="9" fontId="4" fillId="0" borderId="0" xfId="4" applyFont="1"/>
    <xf numFmtId="165" fontId="4" fillId="0" borderId="0" xfId="3" applyNumberFormat="1" applyFont="1"/>
    <xf numFmtId="1" fontId="1" fillId="0" borderId="0" xfId="1" applyNumberFormat="1"/>
    <xf numFmtId="167" fontId="1" fillId="0" borderId="0" xfId="1" applyNumberFormat="1"/>
    <xf numFmtId="0" fontId="3" fillId="0" borderId="0" xfId="3"/>
    <xf numFmtId="0" fontId="4" fillId="0" borderId="0" xfId="3" applyFont="1" applyBorder="1"/>
    <xf numFmtId="0" fontId="4" fillId="0" borderId="0" xfId="3" applyFont="1" applyBorder="1" applyAlignment="1">
      <alignment horizontal="right"/>
    </xf>
    <xf numFmtId="166" fontId="4" fillId="0" borderId="0" xfId="3" applyNumberFormat="1" applyFont="1" applyBorder="1"/>
    <xf numFmtId="167" fontId="4" fillId="0" borderId="0" xfId="3" applyNumberFormat="1" applyFont="1"/>
    <xf numFmtId="2" fontId="4" fillId="0" borderId="0" xfId="3" applyNumberFormat="1" applyFont="1"/>
    <xf numFmtId="1" fontId="4" fillId="0" borderId="0" xfId="3" applyNumberFormat="1" applyFont="1"/>
    <xf numFmtId="167" fontId="3" fillId="0" borderId="0" xfId="3" applyNumberFormat="1"/>
    <xf numFmtId="0" fontId="2" fillId="0" borderId="0" xfId="0" applyFont="1"/>
    <xf numFmtId="1" fontId="2" fillId="0" borderId="0" xfId="0" applyNumberFormat="1" applyFont="1"/>
    <xf numFmtId="165" fontId="2" fillId="0" borderId="0" xfId="0" applyNumberFormat="1" applyFont="1"/>
    <xf numFmtId="0" fontId="8" fillId="0" borderId="0" xfId="0" applyFont="1"/>
    <xf numFmtId="168" fontId="0" fillId="0" borderId="0" xfId="0" applyNumberFormat="1"/>
    <xf numFmtId="165" fontId="0" fillId="0" borderId="0" xfId="0" applyNumberFormat="1"/>
    <xf numFmtId="167" fontId="0" fillId="0" borderId="0" xfId="0" applyNumberFormat="1"/>
  </cellXfs>
  <cellStyles count="5">
    <cellStyle name="Currency 2" xfId="2"/>
    <cellStyle name="Normal" xfId="0" builtinId="0"/>
    <cellStyle name="Normal 2" xfId="1"/>
    <cellStyle name="Normal_fgr 1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styles" Target="styles.xml"/><Relationship Id="rId5" Type="http://schemas.openxmlformats.org/officeDocument/2006/relationships/worksheet" Target="worksheets/sheet4.xml"/><Relationship Id="rId10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Present Value of Lifetime Public Assistance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(At Age 19 using a 3% Discount Rate)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sum!$B$2</c:f>
              <c:strCache>
                <c:ptCount val="1"/>
                <c:pt idx="0">
                  <c:v>Medicaid</c:v>
                </c:pt>
              </c:strCache>
            </c:strRef>
          </c:tx>
          <c:invertIfNegative val="0"/>
          <c:dLbls>
            <c:numFmt formatCode="&quot;$&quot;#,##0" sourceLinked="0"/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sum!$A$3:$A$8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sum!$B$3:$B$8</c:f>
              <c:numCache>
                <c:formatCode>"$"#,##0</c:formatCode>
                <c:ptCount val="6"/>
                <c:pt idx="0">
                  <c:v>51089.536401072612</c:v>
                </c:pt>
                <c:pt idx="1">
                  <c:v>33708.536415527517</c:v>
                </c:pt>
                <c:pt idx="2">
                  <c:v>24772.388564263187</c:v>
                </c:pt>
                <c:pt idx="3">
                  <c:v>22052.501369055273</c:v>
                </c:pt>
                <c:pt idx="4">
                  <c:v>11097.194820113829</c:v>
                </c:pt>
                <c:pt idx="5">
                  <c:v>7637.9973109011999</c:v>
                </c:pt>
              </c:numCache>
            </c:numRef>
          </c:val>
        </c:ser>
        <c:ser>
          <c:idx val="1"/>
          <c:order val="1"/>
          <c:tx>
            <c:strRef>
              <c:f>sum!$C$2</c:f>
              <c:strCache>
                <c:ptCount val="1"/>
                <c:pt idx="0">
                  <c:v>SNAP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sum!$A$3:$A$8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sum!$C$3:$C$8</c:f>
              <c:numCache>
                <c:formatCode>"$"#,##0</c:formatCode>
                <c:ptCount val="6"/>
                <c:pt idx="0">
                  <c:v>33429.833899421035</c:v>
                </c:pt>
                <c:pt idx="1">
                  <c:v>15429.531924350649</c:v>
                </c:pt>
                <c:pt idx="2">
                  <c:v>10058.874005968308</c:v>
                </c:pt>
                <c:pt idx="3">
                  <c:v>6625.6161198610989</c:v>
                </c:pt>
                <c:pt idx="4">
                  <c:v>2116.4699182115555</c:v>
                </c:pt>
                <c:pt idx="5">
                  <c:v>981.39478551414015</c:v>
                </c:pt>
              </c:numCache>
            </c:numRef>
          </c:val>
        </c:ser>
        <c:ser>
          <c:idx val="2"/>
          <c:order val="2"/>
          <c:tx>
            <c:strRef>
              <c:f>sum!$D$2</c:f>
              <c:strCache>
                <c:ptCount val="1"/>
                <c:pt idx="0">
                  <c:v>School Lunches</c:v>
                </c:pt>
              </c:strCache>
            </c:strRef>
          </c:tx>
          <c:invertIfNegative val="0"/>
          <c:cat>
            <c:strRef>
              <c:f>sum!$A$3:$A$8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sum!$D$3:$D$8</c:f>
              <c:numCache>
                <c:formatCode>"$"#,##0</c:formatCode>
                <c:ptCount val="6"/>
                <c:pt idx="0">
                  <c:v>7016.4418493334615</c:v>
                </c:pt>
                <c:pt idx="1">
                  <c:v>3290.810651620639</c:v>
                </c:pt>
                <c:pt idx="2">
                  <c:v>2482.8230022874768</c:v>
                </c:pt>
                <c:pt idx="3">
                  <c:v>2100.5287570911787</c:v>
                </c:pt>
                <c:pt idx="4">
                  <c:v>949.04087993793337</c:v>
                </c:pt>
                <c:pt idx="5">
                  <c:v>675.46503390842793</c:v>
                </c:pt>
              </c:numCache>
            </c:numRef>
          </c:val>
        </c:ser>
        <c:ser>
          <c:idx val="3"/>
          <c:order val="3"/>
          <c:tx>
            <c:strRef>
              <c:f>sum!$E$2</c:f>
              <c:strCache>
                <c:ptCount val="1"/>
                <c:pt idx="0">
                  <c:v>Cash Assistance</c:v>
                </c:pt>
              </c:strCache>
            </c:strRef>
          </c:tx>
          <c:invertIfNegative val="0"/>
          <c:cat>
            <c:strRef>
              <c:f>sum!$A$3:$A$8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sum!$E$3:$E$8</c:f>
              <c:numCache>
                <c:formatCode>"$"#,##0</c:formatCode>
                <c:ptCount val="6"/>
                <c:pt idx="0">
                  <c:v>2442.9118260800965</c:v>
                </c:pt>
                <c:pt idx="1">
                  <c:v>1003.0869709621818</c:v>
                </c:pt>
                <c:pt idx="2">
                  <c:v>820.75200409697845</c:v>
                </c:pt>
                <c:pt idx="3">
                  <c:v>642.48372098587731</c:v>
                </c:pt>
                <c:pt idx="4">
                  <c:v>198.96794657498066</c:v>
                </c:pt>
                <c:pt idx="5">
                  <c:v>50.644778313233559</c:v>
                </c:pt>
              </c:numCache>
            </c:numRef>
          </c:val>
        </c:ser>
        <c:ser>
          <c:idx val="4"/>
          <c:order val="4"/>
          <c:tx>
            <c:strRef>
              <c:f>sum!$F$2</c:f>
              <c:strCache>
                <c:ptCount val="1"/>
                <c:pt idx="0">
                  <c:v>Energy Assistance</c:v>
                </c:pt>
              </c:strCache>
            </c:strRef>
          </c:tx>
          <c:invertIfNegative val="0"/>
          <c:cat>
            <c:strRef>
              <c:f>sum!$A$3:$A$8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sum!$F$3:$F$8</c:f>
              <c:numCache>
                <c:formatCode>"$"#,##0</c:formatCode>
                <c:ptCount val="6"/>
                <c:pt idx="0">
                  <c:v>891.58921430813564</c:v>
                </c:pt>
                <c:pt idx="1">
                  <c:v>425.45311711770341</c:v>
                </c:pt>
                <c:pt idx="2">
                  <c:v>290.62586792297458</c:v>
                </c:pt>
                <c:pt idx="3">
                  <c:v>245.40718791301558</c:v>
                </c:pt>
                <c:pt idx="4">
                  <c:v>69.676613972214241</c:v>
                </c:pt>
                <c:pt idx="5">
                  <c:v>27.276179650908286</c:v>
                </c:pt>
              </c:numCache>
            </c:numRef>
          </c:val>
        </c:ser>
        <c:ser>
          <c:idx val="5"/>
          <c:order val="5"/>
          <c:tx>
            <c:strRef>
              <c:f>sum!$G$2</c:f>
              <c:strCache>
                <c:ptCount val="1"/>
                <c:pt idx="0">
                  <c:v>Housing Subsidy</c:v>
                </c:pt>
              </c:strCache>
            </c:strRef>
          </c:tx>
          <c:invertIfNegative val="0"/>
          <c:cat>
            <c:strRef>
              <c:f>sum!$A$3:$A$8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sum!$G$3:$G$8</c:f>
              <c:numCache>
                <c:formatCode>"$"#,##0</c:formatCode>
                <c:ptCount val="6"/>
                <c:pt idx="0">
                  <c:v>583.23345540003811</c:v>
                </c:pt>
                <c:pt idx="1">
                  <c:v>297.74964877871327</c:v>
                </c:pt>
                <c:pt idx="2">
                  <c:v>191.29966690215323</c:v>
                </c:pt>
                <c:pt idx="3">
                  <c:v>136.78317439643547</c:v>
                </c:pt>
                <c:pt idx="4">
                  <c:v>49.042999368134872</c:v>
                </c:pt>
                <c:pt idx="5">
                  <c:v>20.760238502550081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720320"/>
        <c:axId val="71730304"/>
      </c:barChart>
      <c:catAx>
        <c:axId val="7172032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1730304"/>
        <c:crosses val="autoZero"/>
        <c:auto val="0"/>
        <c:lblAlgn val="ctr"/>
        <c:lblOffset val="100"/>
        <c:noMultiLvlLbl val="0"/>
      </c:catAx>
      <c:valAx>
        <c:axId val="71730304"/>
        <c:scaling>
          <c:orientation val="minMax"/>
          <c:max val="100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717203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0.86501</cdr:x>
      <cdr:y>0.7616</cdr:y>
    </cdr:from>
    <cdr:to>
      <cdr:x>0.94599</cdr:x>
      <cdr:y>0.80713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83972" y="4781755"/>
          <a:ext cx="700628" cy="285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$9,394</a:t>
          </a:r>
        </a:p>
      </cdr:txBody>
    </cdr:sp>
  </cdr:relSizeAnchor>
  <cdr:relSizeAnchor xmlns:cdr="http://schemas.openxmlformats.org/drawingml/2006/chartDrawing">
    <cdr:from>
      <cdr:x>0.71557</cdr:x>
      <cdr:y>0.72374</cdr:y>
    </cdr:from>
    <cdr:to>
      <cdr:x>0.79656</cdr:x>
      <cdr:y>0.76926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191013" y="4544044"/>
          <a:ext cx="700715" cy="2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$14,480</a:t>
          </a:r>
        </a:p>
      </cdr:txBody>
    </cdr:sp>
  </cdr:relSizeAnchor>
  <cdr:relSizeAnchor xmlns:cdr="http://schemas.openxmlformats.org/drawingml/2006/chartDrawing">
    <cdr:from>
      <cdr:x>0.56521</cdr:x>
      <cdr:y>0.59231</cdr:y>
    </cdr:from>
    <cdr:to>
      <cdr:x>0.6462</cdr:x>
      <cdr:y>0.63783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890162" y="3718858"/>
          <a:ext cx="700715" cy="2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$31,803</a:t>
          </a:r>
        </a:p>
      </cdr:txBody>
    </cdr:sp>
  </cdr:relSizeAnchor>
  <cdr:relSizeAnchor xmlns:cdr="http://schemas.openxmlformats.org/drawingml/2006/chartDrawing">
    <cdr:from>
      <cdr:x>0.41486</cdr:x>
      <cdr:y>0.54177</cdr:y>
    </cdr:from>
    <cdr:to>
      <cdr:x>0.49585</cdr:x>
      <cdr:y>0.58729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589355" y="3401511"/>
          <a:ext cx="700715" cy="2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$38,617</a:t>
          </a:r>
        </a:p>
      </cdr:txBody>
    </cdr:sp>
  </cdr:relSizeAnchor>
  <cdr:relSizeAnchor xmlns:cdr="http://schemas.openxmlformats.org/drawingml/2006/chartDrawing">
    <cdr:from>
      <cdr:x>0.26268</cdr:x>
      <cdr:y>0.42674</cdr:y>
    </cdr:from>
    <cdr:to>
      <cdr:x>0.34366</cdr:x>
      <cdr:y>0.47226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72671" y="2679318"/>
          <a:ext cx="700628" cy="285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$54,155</a:t>
          </a:r>
        </a:p>
      </cdr:txBody>
    </cdr:sp>
  </cdr:relSizeAnchor>
  <cdr:relSizeAnchor xmlns:cdr="http://schemas.openxmlformats.org/drawingml/2006/chartDrawing">
    <cdr:from>
      <cdr:x>0.11138</cdr:x>
      <cdr:y>0.11808</cdr:y>
    </cdr:from>
    <cdr:to>
      <cdr:x>0.19236</cdr:x>
      <cdr:y>0.1636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963613" y="741363"/>
          <a:ext cx="700628" cy="285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$95,454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6"/>
  <sheetViews>
    <sheetView zoomScaleNormal="100" workbookViewId="0">
      <selection activeCell="I5" sqref="I5"/>
    </sheetView>
  </sheetViews>
  <sheetFormatPr defaultColWidth="8.88671875" defaultRowHeight="13.8" x14ac:dyDescent="0.25"/>
  <cols>
    <col min="1" max="10" width="10.77734375" style="8" customWidth="1"/>
    <col min="11" max="11" width="10.77734375" style="9" customWidth="1"/>
    <col min="12" max="19" width="9.6640625" style="24" customWidth="1"/>
    <col min="20" max="38" width="10.44140625" style="24" customWidth="1"/>
    <col min="39" max="16384" width="8.88671875" style="24"/>
  </cols>
  <sheetData>
    <row r="1" spans="1:42" s="9" customFormat="1" ht="14.4" x14ac:dyDescent="0.3">
      <c r="A1" s="25"/>
      <c r="B1" s="25"/>
      <c r="C1" s="25"/>
      <c r="D1" s="25"/>
      <c r="E1" s="25"/>
      <c r="F1" s="25"/>
      <c r="G1" s="25"/>
      <c r="H1" s="25"/>
      <c r="I1" s="8"/>
      <c r="J1" s="1"/>
      <c r="K1" s="35" t="s">
        <v>47</v>
      </c>
      <c r="L1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</row>
    <row r="2" spans="1:42" ht="14.4" x14ac:dyDescent="0.3">
      <c r="A2" s="25"/>
      <c r="B2" s="25" t="s">
        <v>30</v>
      </c>
      <c r="C2" s="25" t="s">
        <v>31</v>
      </c>
      <c r="D2" s="25" t="s">
        <v>32</v>
      </c>
      <c r="E2" s="25" t="s">
        <v>33</v>
      </c>
      <c r="F2" s="25" t="s">
        <v>35</v>
      </c>
      <c r="G2" s="25" t="s">
        <v>36</v>
      </c>
      <c r="H2" s="25" t="s">
        <v>34</v>
      </c>
      <c r="K2"/>
      <c r="L2"/>
    </row>
    <row r="3" spans="1:42" ht="14.4" x14ac:dyDescent="0.3">
      <c r="A3" s="25" t="s">
        <v>37</v>
      </c>
      <c r="B3" s="27">
        <f>SUM('table 1'!C10)</f>
        <v>51089.536401072612</v>
      </c>
      <c r="C3" s="27">
        <f>SUM('table 1'!C18)</f>
        <v>33429.833899421035</v>
      </c>
      <c r="D3" s="27">
        <f>SUM('table 1'!C26)</f>
        <v>7016.4418493334615</v>
      </c>
      <c r="E3" s="27">
        <f>SUM('table 1'!C34)</f>
        <v>2442.9118260800965</v>
      </c>
      <c r="F3" s="27">
        <f>SUM('table 1'!C42)</f>
        <v>891.58921430813564</v>
      </c>
      <c r="G3" s="27">
        <f>SUM('table 1'!C50)</f>
        <v>583.23345540003811</v>
      </c>
      <c r="H3" s="27">
        <f>SUM(B3:G3)</f>
        <v>95453.546645615366</v>
      </c>
      <c r="J3" s="14">
        <f>SUM(E3:G3)</f>
        <v>3917.7344957882701</v>
      </c>
      <c r="K3" t="s">
        <v>37</v>
      </c>
      <c r="L3">
        <v>0.31057630000000003</v>
      </c>
    </row>
    <row r="4" spans="1:42" ht="14.4" x14ac:dyDescent="0.3">
      <c r="A4" s="26" t="s">
        <v>17</v>
      </c>
      <c r="B4" s="27">
        <f>SUM('table 1'!D10)</f>
        <v>33708.536415527517</v>
      </c>
      <c r="C4" s="27">
        <f>SUM('table 1'!D18)</f>
        <v>15429.531924350649</v>
      </c>
      <c r="D4" s="27">
        <f>SUM('table 1'!D26)</f>
        <v>3290.810651620639</v>
      </c>
      <c r="E4" s="27">
        <f>SUM('table 1'!D34)</f>
        <v>1003.0869709621818</v>
      </c>
      <c r="F4" s="27">
        <f>SUM('table 1'!D42)</f>
        <v>425.45311711770341</v>
      </c>
      <c r="G4" s="27">
        <f>SUM('table 1'!D50)</f>
        <v>297.74964877871327</v>
      </c>
      <c r="H4" s="27">
        <f>SUM(B4:G4)</f>
        <v>54155.168728357407</v>
      </c>
      <c r="J4" s="14">
        <f>SUM(E4:G4)</f>
        <v>1726.2897368585984</v>
      </c>
      <c r="K4" t="s">
        <v>3</v>
      </c>
      <c r="L4">
        <v>0.1528448</v>
      </c>
    </row>
    <row r="5" spans="1:42" ht="15.6" x14ac:dyDescent="0.3">
      <c r="A5" s="7" t="s">
        <v>0</v>
      </c>
      <c r="B5" s="27">
        <f>SUM('table 1'!E10)</f>
        <v>24772.388564263187</v>
      </c>
      <c r="C5" s="27">
        <f>SUM('table 1'!E18)</f>
        <v>10058.874005968308</v>
      </c>
      <c r="D5" s="27">
        <f>SUM('table 1'!E26)</f>
        <v>2482.8230022874768</v>
      </c>
      <c r="E5" s="27">
        <f>SUM('table 1'!E34)</f>
        <v>820.75200409697845</v>
      </c>
      <c r="F5" s="27">
        <f>SUM('table 1'!E42)</f>
        <v>290.62586792297458</v>
      </c>
      <c r="G5" s="27">
        <f>SUM('table 1'!E50)</f>
        <v>191.29966690215323</v>
      </c>
      <c r="H5" s="27">
        <f t="shared" ref="H5:H8" si="0">SUM(B5:G5)</f>
        <v>38616.763111441076</v>
      </c>
      <c r="I5" s="28">
        <f>PRODUCT(H5/H$4)</f>
        <v>0.71307622186799846</v>
      </c>
      <c r="J5" s="14">
        <f t="shared" ref="J5:J8" si="1">SUM(E5:G5)</f>
        <v>1302.6775389221061</v>
      </c>
      <c r="K5" t="s">
        <v>0</v>
      </c>
      <c r="L5">
        <v>0.1122512</v>
      </c>
      <c r="M5" s="28">
        <f>PRODUCT(L5/L$4)</f>
        <v>0.73441294698936432</v>
      </c>
    </row>
    <row r="6" spans="1:42" ht="15.6" x14ac:dyDescent="0.3">
      <c r="A6" s="7" t="s">
        <v>1</v>
      </c>
      <c r="B6" s="27">
        <f>SUM('table 1'!F10)</f>
        <v>22052.501369055273</v>
      </c>
      <c r="C6" s="27">
        <f>SUM('table 1'!F18)</f>
        <v>6625.6161198610989</v>
      </c>
      <c r="D6" s="27">
        <f>SUM('table 1'!F26)</f>
        <v>2100.5287570911787</v>
      </c>
      <c r="E6" s="27">
        <f>SUM('table 1'!F34)</f>
        <v>642.48372098587731</v>
      </c>
      <c r="F6" s="27">
        <f>SUM('table 1'!F42)</f>
        <v>245.40718791301558</v>
      </c>
      <c r="G6" s="27">
        <f>SUM('table 1'!F50)</f>
        <v>136.78317439643547</v>
      </c>
      <c r="H6" s="27">
        <f t="shared" si="0"/>
        <v>31803.320329302882</v>
      </c>
      <c r="I6" s="28">
        <f>PRODUCT(H6/H$4)</f>
        <v>0.58726287953839629</v>
      </c>
      <c r="J6" s="14">
        <f t="shared" si="1"/>
        <v>1024.6740832953283</v>
      </c>
      <c r="K6" t="s">
        <v>1</v>
      </c>
      <c r="L6">
        <v>7.7398599999999998E-2</v>
      </c>
      <c r="M6" s="28">
        <f t="shared" ref="M6:M7" si="2">PRODUCT(L6/L$4)</f>
        <v>0.5063868708650866</v>
      </c>
    </row>
    <row r="7" spans="1:42" ht="15.6" x14ac:dyDescent="0.3">
      <c r="A7" s="7" t="s">
        <v>4</v>
      </c>
      <c r="B7" s="27">
        <f>SUM('table 1'!G10)</f>
        <v>11097.194820113829</v>
      </c>
      <c r="C7" s="27">
        <f>SUM('table 1'!G18)</f>
        <v>2116.4699182115555</v>
      </c>
      <c r="D7" s="27">
        <f>SUM('table 1'!G26)</f>
        <v>949.04087993793337</v>
      </c>
      <c r="E7" s="27">
        <f>SUM('table 1'!G34)</f>
        <v>198.96794657498066</v>
      </c>
      <c r="F7" s="27">
        <f>SUM('table 1'!G42)</f>
        <v>69.676613972214241</v>
      </c>
      <c r="G7" s="27">
        <f>SUM('table 1'!G50)</f>
        <v>49.042999368134872</v>
      </c>
      <c r="H7" s="27">
        <f t="shared" si="0"/>
        <v>14480.393178178649</v>
      </c>
      <c r="I7" s="28">
        <f>PRODUCT(H7/H$4)</f>
        <v>0.26738709375668962</v>
      </c>
      <c r="J7" s="14">
        <f t="shared" si="1"/>
        <v>317.68755991532976</v>
      </c>
      <c r="K7" t="s">
        <v>4</v>
      </c>
      <c r="L7">
        <v>4.3217899999999997E-2</v>
      </c>
      <c r="M7" s="28">
        <f t="shared" si="2"/>
        <v>0.28275675718114057</v>
      </c>
    </row>
    <row r="8" spans="1:42" ht="15.6" x14ac:dyDescent="0.3">
      <c r="A8" s="7" t="s">
        <v>38</v>
      </c>
      <c r="B8" s="27">
        <f>SUM('table 1'!H10)</f>
        <v>7637.9973109011999</v>
      </c>
      <c r="C8" s="27">
        <f>SUM('table 1'!H18)</f>
        <v>981.39478551414015</v>
      </c>
      <c r="D8" s="27">
        <f>SUM('table 1'!H26)</f>
        <v>675.46503390842793</v>
      </c>
      <c r="E8" s="27">
        <f>SUM('table 1'!H34)</f>
        <v>50.644778313233559</v>
      </c>
      <c r="F8" s="27">
        <f>SUM('table 1'!H42)</f>
        <v>27.276179650908286</v>
      </c>
      <c r="G8" s="27">
        <f>SUM('table 1'!H50)</f>
        <v>20.760238502550081</v>
      </c>
      <c r="H8" s="27">
        <f t="shared" si="0"/>
        <v>9393.5383267904581</v>
      </c>
      <c r="I8" s="28">
        <f t="shared" ref="I8" si="3">PRODUCT(H8/H$4)</f>
        <v>0.17345598854854452</v>
      </c>
      <c r="J8" s="14">
        <f t="shared" si="1"/>
        <v>98.681196466691929</v>
      </c>
      <c r="K8" t="s">
        <v>38</v>
      </c>
      <c r="L8">
        <v>2.70064E-2</v>
      </c>
      <c r="M8" s="28">
        <f>PRODUCT(L8/L$4)</f>
        <v>0.17669165061552633</v>
      </c>
    </row>
    <row r="9" spans="1:42" x14ac:dyDescent="0.25">
      <c r="D9" s="8" t="s">
        <v>40</v>
      </c>
    </row>
    <row r="10" spans="1:42" x14ac:dyDescent="0.25">
      <c r="A10" s="8" t="s">
        <v>39</v>
      </c>
      <c r="B10" s="29">
        <f>PRODUCT(B3/$H3)</f>
        <v>0.53522931516363303</v>
      </c>
      <c r="C10" s="29">
        <f t="shared" ref="B10:C15" si="4">PRODUCT(C3/$H3)</f>
        <v>0.35022097212934333</v>
      </c>
      <c r="D10" s="29">
        <f t="shared" ref="D10:D15" si="5">SUM(B10:C10)</f>
        <v>0.88545028729297637</v>
      </c>
    </row>
    <row r="11" spans="1:42" x14ac:dyDescent="0.25">
      <c r="B11" s="29">
        <f t="shared" si="4"/>
        <v>0.62244356738337758</v>
      </c>
      <c r="C11" s="29">
        <f t="shared" si="4"/>
        <v>0.28491337552183166</v>
      </c>
      <c r="D11" s="29">
        <f t="shared" si="5"/>
        <v>0.9073569429052093</v>
      </c>
      <c r="J11" s="29">
        <f>PRODUCT(J4/$H4)</f>
        <v>3.187673083464436E-2</v>
      </c>
    </row>
    <row r="12" spans="1:42" x14ac:dyDescent="0.25">
      <c r="B12" s="29">
        <f t="shared" si="4"/>
        <v>0.64149313842733269</v>
      </c>
      <c r="C12" s="29">
        <f t="shared" si="4"/>
        <v>0.26047947045536146</v>
      </c>
      <c r="D12" s="29">
        <f t="shared" si="5"/>
        <v>0.90197260888269415</v>
      </c>
      <c r="J12" s="29">
        <f>PRODUCT(J5/$H5)</f>
        <v>3.3733473081698009E-2</v>
      </c>
    </row>
    <row r="13" spans="1:42" x14ac:dyDescent="0.25">
      <c r="B13" s="29">
        <f t="shared" si="4"/>
        <v>0.69340248567494955</v>
      </c>
      <c r="C13" s="29">
        <f t="shared" si="4"/>
        <v>0.20833095573849256</v>
      </c>
      <c r="D13" s="29">
        <f t="shared" si="5"/>
        <v>0.90173344141344214</v>
      </c>
      <c r="J13" s="29">
        <f t="shared" ref="J13" si="6">PRODUCT(J6/$H6)</f>
        <v>3.2219091361703388E-2</v>
      </c>
    </row>
    <row r="14" spans="1:42" x14ac:dyDescent="0.25">
      <c r="B14" s="29">
        <f t="shared" si="4"/>
        <v>0.76636004862332341</v>
      </c>
      <c r="C14" s="29">
        <f t="shared" si="4"/>
        <v>0.14616108086077303</v>
      </c>
      <c r="D14" s="29">
        <f t="shared" si="5"/>
        <v>0.91252112948409647</v>
      </c>
      <c r="J14" s="29">
        <f t="shared" ref="J14" si="7">PRODUCT(J7/$H7)</f>
        <v>2.1939152894969158E-2</v>
      </c>
    </row>
    <row r="15" spans="1:42" x14ac:dyDescent="0.25">
      <c r="B15" s="29">
        <f t="shared" si="4"/>
        <v>0.81311184829230543</v>
      </c>
      <c r="C15" s="29">
        <f t="shared" si="4"/>
        <v>0.10447551831615923</v>
      </c>
      <c r="D15" s="29">
        <f t="shared" si="5"/>
        <v>0.91758736660846463</v>
      </c>
      <c r="J15" s="29">
        <f t="shared" ref="J15" si="8">PRODUCT(J8/$H8)</f>
        <v>1.0505221039579116E-2</v>
      </c>
    </row>
    <row r="18" spans="1:16" x14ac:dyDescent="0.25">
      <c r="A18" s="24"/>
      <c r="B18" s="31">
        <f t="shared" ref="B18:C21" si="9">PRODUCT(B5/B$4)</f>
        <v>0.73489955953270114</v>
      </c>
      <c r="C18" s="31">
        <f t="shared" si="9"/>
        <v>0.6519234708665107</v>
      </c>
      <c r="E18" s="31">
        <f>PRODUCT(E5/E$4)</f>
        <v>0.81822616368917256</v>
      </c>
      <c r="F18" s="31">
        <f>PRODUCT(F5/F$4)</f>
        <v>0.68309728200339337</v>
      </c>
      <c r="G18" s="31">
        <f>PRODUCT(G5/G$4)</f>
        <v>0.64248494561391278</v>
      </c>
      <c r="J18" s="31">
        <f>PRODUCT(J5/J$4)</f>
        <v>0.75461118206764233</v>
      </c>
    </row>
    <row r="19" spans="1:16" x14ac:dyDescent="0.25">
      <c r="A19" s="24"/>
      <c r="B19" s="31">
        <f t="shared" si="9"/>
        <v>0.65421117954255048</v>
      </c>
      <c r="C19" s="31">
        <f t="shared" si="9"/>
        <v>0.42941134911582468</v>
      </c>
      <c r="E19" s="31">
        <f t="shared" ref="E19:G19" si="10">PRODUCT(E6/E$4)</f>
        <v>0.6405064960315392</v>
      </c>
      <c r="F19" s="31">
        <f t="shared" si="10"/>
        <v>0.57681370294232126</v>
      </c>
      <c r="G19" s="31">
        <f t="shared" si="10"/>
        <v>0.45938987655395142</v>
      </c>
      <c r="J19" s="31">
        <f t="shared" ref="J19" si="11">PRODUCT(J6/J$4)</f>
        <v>0.59357016462368051</v>
      </c>
    </row>
    <row r="20" spans="1:16" x14ac:dyDescent="0.25">
      <c r="A20" s="24"/>
      <c r="B20" s="31">
        <f t="shared" si="9"/>
        <v>0.32921022388269616</v>
      </c>
      <c r="C20" s="31">
        <f t="shared" si="9"/>
        <v>0.13717006637585522</v>
      </c>
      <c r="D20" s="24"/>
      <c r="E20" s="31">
        <f t="shared" ref="E20:G20" si="12">PRODUCT(E7/E$4)</f>
        <v>0.19835562850958624</v>
      </c>
      <c r="F20" s="31">
        <f t="shared" si="12"/>
        <v>0.16377036897566769</v>
      </c>
      <c r="G20" s="31">
        <f t="shared" si="12"/>
        <v>0.16471219888686919</v>
      </c>
      <c r="J20" s="31">
        <f t="shared" ref="J20" si="13">PRODUCT(J7/J$4)</f>
        <v>0.18402910770554606</v>
      </c>
    </row>
    <row r="21" spans="1:16" x14ac:dyDescent="0.25">
      <c r="A21" s="24"/>
      <c r="B21" s="31">
        <f t="shared" si="9"/>
        <v>0.22658940799882457</v>
      </c>
      <c r="C21" s="31">
        <f t="shared" si="9"/>
        <v>6.3604961597397397E-2</v>
      </c>
      <c r="D21" s="24"/>
      <c r="E21" s="31">
        <f t="shared" ref="E21:G21" si="14">PRODUCT(E8/E$4)</f>
        <v>5.0488920481794354E-2</v>
      </c>
      <c r="F21" s="31">
        <f t="shared" si="14"/>
        <v>6.4110893899884655E-2</v>
      </c>
      <c r="G21" s="31">
        <f t="shared" si="14"/>
        <v>6.972380517559916E-2</v>
      </c>
      <c r="I21" s="24"/>
      <c r="J21" s="31">
        <f t="shared" ref="J21" si="15">PRODUCT(J8/J$4)</f>
        <v>5.7163750881278036E-2</v>
      </c>
    </row>
    <row r="22" spans="1:16" x14ac:dyDescent="0.25">
      <c r="A22" s="24"/>
      <c r="B22" s="24"/>
      <c r="D22" s="24"/>
      <c r="E22" s="24"/>
      <c r="F22" s="24"/>
      <c r="G22" s="24"/>
      <c r="I22" s="24"/>
      <c r="J22" s="24"/>
    </row>
    <row r="24" spans="1:16" x14ac:dyDescent="0.25">
      <c r="D24" s="24"/>
      <c r="E24" s="24"/>
      <c r="F24" s="24"/>
      <c r="G24" s="24"/>
      <c r="I24" s="24"/>
      <c r="J24" s="24"/>
    </row>
    <row r="25" spans="1:16" ht="14.4" x14ac:dyDescent="0.3">
      <c r="D25" s="24"/>
      <c r="F25" s="30"/>
      <c r="G25" s="28"/>
      <c r="I25" s="24"/>
      <c r="K25"/>
      <c r="L25"/>
      <c r="M25"/>
      <c r="N25"/>
      <c r="O25"/>
      <c r="P25"/>
    </row>
    <row r="26" spans="1:16" ht="14.4" x14ac:dyDescent="0.3">
      <c r="D26" s="24"/>
      <c r="F26" s="30"/>
      <c r="G26" s="28"/>
      <c r="I26" s="24"/>
      <c r="J26"/>
      <c r="K26"/>
      <c r="L26"/>
      <c r="M26" s="36"/>
      <c r="N26"/>
      <c r="O26"/>
      <c r="P26"/>
    </row>
    <row r="27" spans="1:16" ht="14.4" x14ac:dyDescent="0.3">
      <c r="D27" s="24"/>
      <c r="F27" s="30"/>
      <c r="G27" s="28"/>
      <c r="I27" s="24"/>
      <c r="J27"/>
      <c r="K27"/>
      <c r="L27"/>
      <c r="M27" s="36"/>
      <c r="N27"/>
      <c r="O27"/>
      <c r="P27"/>
    </row>
    <row r="28" spans="1:16" ht="14.4" x14ac:dyDescent="0.3">
      <c r="F28" s="30"/>
      <c r="G28" s="28"/>
      <c r="I28" s="24"/>
      <c r="J28"/>
      <c r="K28"/>
      <c r="L28"/>
      <c r="M28" s="36"/>
      <c r="N28"/>
      <c r="O28"/>
      <c r="P28"/>
    </row>
    <row r="29" spans="1:16" ht="14.4" x14ac:dyDescent="0.3">
      <c r="F29" s="30"/>
      <c r="G29" s="28"/>
      <c r="I29" s="24"/>
      <c r="J29"/>
      <c r="K29"/>
      <c r="L29"/>
      <c r="M29" s="36"/>
      <c r="N29"/>
      <c r="O29"/>
      <c r="P29"/>
    </row>
    <row r="30" spans="1:16" ht="14.4" x14ac:dyDescent="0.3">
      <c r="B30" s="8" t="s">
        <v>41</v>
      </c>
      <c r="C30" s="8">
        <v>11.384119999999999</v>
      </c>
      <c r="D30" s="21">
        <f>PRODUCT(C30/C$36)</f>
        <v>8.2145764744781143E-3</v>
      </c>
      <c r="F30" s="30"/>
      <c r="G30" s="28"/>
      <c r="J30"/>
      <c r="K30"/>
      <c r="L30"/>
      <c r="M30" s="36"/>
      <c r="N30" s="37"/>
      <c r="O30" s="38"/>
      <c r="P30"/>
    </row>
    <row r="31" spans="1:16" ht="14.4" x14ac:dyDescent="0.3">
      <c r="B31" s="8" t="s">
        <v>42</v>
      </c>
      <c r="C31" s="8">
        <v>357.87240000000003</v>
      </c>
      <c r="D31" s="21">
        <f t="shared" ref="D31:D35" si="16">PRODUCT(C31/C$36)</f>
        <v>0.25823429460555775</v>
      </c>
      <c r="F31" s="29"/>
      <c r="J31"/>
      <c r="K31"/>
      <c r="L31"/>
      <c r="M31" s="36"/>
      <c r="N31"/>
      <c r="O31"/>
      <c r="P31"/>
    </row>
    <row r="32" spans="1:16" x14ac:dyDescent="0.25">
      <c r="B32" s="8" t="s">
        <v>43</v>
      </c>
      <c r="C32" s="8">
        <v>7.045185</v>
      </c>
      <c r="D32" s="21">
        <f t="shared" si="16"/>
        <v>5.0836789281337594E-3</v>
      </c>
      <c r="F32" s="29"/>
    </row>
    <row r="33" spans="1:7" x14ac:dyDescent="0.25">
      <c r="A33" s="26"/>
      <c r="B33" s="14" t="s">
        <v>44</v>
      </c>
      <c r="C33" s="8">
        <v>888.76199999999994</v>
      </c>
      <c r="D33" s="21">
        <f t="shared" si="16"/>
        <v>0.64131469244966832</v>
      </c>
      <c r="G33" s="9"/>
    </row>
    <row r="34" spans="1:7" ht="15.6" x14ac:dyDescent="0.3">
      <c r="A34" s="7"/>
      <c r="B34" s="14" t="s">
        <v>45</v>
      </c>
      <c r="C34" s="8">
        <v>96.815950000000001</v>
      </c>
      <c r="D34" s="21">
        <f t="shared" si="16"/>
        <v>6.986065020609844E-2</v>
      </c>
    </row>
    <row r="35" spans="1:7" ht="15.6" x14ac:dyDescent="0.3">
      <c r="A35" s="7"/>
      <c r="B35" s="14" t="s">
        <v>46</v>
      </c>
      <c r="C35" s="8">
        <v>23.96416</v>
      </c>
      <c r="D35" s="21">
        <f t="shared" si="16"/>
        <v>1.7292107336063695E-2</v>
      </c>
    </row>
    <row r="36" spans="1:7" ht="15.6" x14ac:dyDescent="0.3">
      <c r="A36" s="7"/>
      <c r="B36" s="14"/>
      <c r="C36" s="8">
        <f>SUM(C30:C35)</f>
        <v>1385.8438149999999</v>
      </c>
      <c r="D36" s="8">
        <f>SUM(D30:D35)</f>
        <v>1.0000000000000002</v>
      </c>
    </row>
  </sheetData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7"/>
  <sheetViews>
    <sheetView topLeftCell="A31" zoomScaleNormal="100" workbookViewId="0">
      <selection activeCell="F63" sqref="F63"/>
    </sheetView>
  </sheetViews>
  <sheetFormatPr defaultColWidth="8.88671875" defaultRowHeight="13.8" x14ac:dyDescent="0.25"/>
  <cols>
    <col min="1" max="10" width="10.77734375" style="8" customWidth="1"/>
    <col min="11" max="12" width="10.77734375" style="9" customWidth="1"/>
    <col min="13" max="20" width="9.6640625" style="24" customWidth="1"/>
    <col min="21" max="39" width="10.44140625" style="24" customWidth="1"/>
    <col min="40" max="16384" width="8.88671875" style="24"/>
  </cols>
  <sheetData>
    <row r="1" spans="1:10" x14ac:dyDescent="0.25">
      <c r="A1" s="8" t="s">
        <v>11</v>
      </c>
    </row>
    <row r="2" spans="1:10" x14ac:dyDescent="0.25">
      <c r="A2" s="8" t="s">
        <v>12</v>
      </c>
    </row>
    <row r="3" spans="1:10" x14ac:dyDescent="0.25">
      <c r="A3" s="10"/>
      <c r="B3" s="10"/>
      <c r="C3" s="10"/>
      <c r="D3" s="10"/>
      <c r="E3" s="10"/>
      <c r="F3" s="10"/>
      <c r="G3" s="10"/>
      <c r="H3" s="10"/>
      <c r="J3" s="1"/>
    </row>
    <row r="4" spans="1:10" x14ac:dyDescent="0.25">
      <c r="C4" s="11"/>
      <c r="D4" s="11"/>
      <c r="E4" s="11" t="s">
        <v>13</v>
      </c>
      <c r="F4" s="11" t="s">
        <v>14</v>
      </c>
      <c r="G4" s="11" t="s">
        <v>15</v>
      </c>
      <c r="H4" s="11" t="s">
        <v>16</v>
      </c>
      <c r="J4" s="1"/>
    </row>
    <row r="5" spans="1:10" x14ac:dyDescent="0.25">
      <c r="A5" s="10"/>
      <c r="B5" s="10"/>
      <c r="D5" s="12" t="s">
        <v>17</v>
      </c>
      <c r="E5" s="12" t="s">
        <v>18</v>
      </c>
      <c r="F5" s="12" t="s">
        <v>19</v>
      </c>
      <c r="G5" s="12" t="s">
        <v>19</v>
      </c>
      <c r="H5" s="12" t="s">
        <v>19</v>
      </c>
      <c r="J5" s="1"/>
    </row>
    <row r="6" spans="1:10" x14ac:dyDescent="0.25">
      <c r="J6" s="3"/>
    </row>
    <row r="7" spans="1:10" x14ac:dyDescent="0.25">
      <c r="A7" s="13" t="s">
        <v>30</v>
      </c>
      <c r="B7" s="13"/>
      <c r="J7" s="3"/>
    </row>
    <row r="8" spans="1:10" x14ac:dyDescent="0.25">
      <c r="A8" s="13"/>
      <c r="B8" s="13"/>
      <c r="J8" s="3"/>
    </row>
    <row r="9" spans="1:10" x14ac:dyDescent="0.25">
      <c r="A9" s="8" t="s">
        <v>20</v>
      </c>
      <c r="C9" s="14">
        <f>SUM(mcaid!C1)</f>
        <v>94387.152699999991</v>
      </c>
      <c r="D9" s="14">
        <f>SUM(mcaid!D1)</f>
        <v>60802.298500000004</v>
      </c>
      <c r="E9" s="14">
        <f>SUM(mcaid!E1)</f>
        <v>46327.803499999987</v>
      </c>
      <c r="F9" s="14">
        <f>SUM(mcaid!F1)</f>
        <v>41767.788059999999</v>
      </c>
      <c r="G9" s="14">
        <f>SUM(mcaid!G1)</f>
        <v>24976.813890000005</v>
      </c>
      <c r="H9" s="14">
        <f>SUM(mcaid!H1)</f>
        <v>17328.495351000001</v>
      </c>
      <c r="J9" s="3"/>
    </row>
    <row r="10" spans="1:10" x14ac:dyDescent="0.25">
      <c r="A10" s="8" t="s">
        <v>21</v>
      </c>
      <c r="C10" s="14">
        <f>SUM(mcaid!J1)</f>
        <v>51089.536401072612</v>
      </c>
      <c r="D10" s="14">
        <f>SUM(mcaid!K1)</f>
        <v>33708.536415527517</v>
      </c>
      <c r="E10" s="14">
        <f>SUM(mcaid!L1)</f>
        <v>24772.388564263187</v>
      </c>
      <c r="F10" s="14">
        <f>SUM(mcaid!M1)</f>
        <v>22052.501369055273</v>
      </c>
      <c r="G10" s="14">
        <f>SUM(mcaid!N1)</f>
        <v>11097.194820113829</v>
      </c>
      <c r="H10" s="14">
        <f>SUM(mcaid!O1)</f>
        <v>7637.9973109011999</v>
      </c>
      <c r="J10" s="3"/>
    </row>
    <row r="11" spans="1:10" x14ac:dyDescent="0.25">
      <c r="C11" s="15"/>
      <c r="D11" s="15"/>
      <c r="E11" s="15"/>
      <c r="F11" s="15"/>
      <c r="G11" s="15"/>
      <c r="H11" s="15"/>
      <c r="J11" s="3"/>
    </row>
    <row r="12" spans="1:10" x14ac:dyDescent="0.25">
      <c r="B12" s="8" t="s">
        <v>22</v>
      </c>
      <c r="C12" s="15"/>
      <c r="D12" s="15">
        <f>SUM(D9,-C9)</f>
        <v>-33584.854199999987</v>
      </c>
      <c r="E12" s="15">
        <f>SUM(E9,-D9)</f>
        <v>-14474.495000000017</v>
      </c>
      <c r="F12" s="15">
        <f>SUM(F9,-D9)</f>
        <v>-19034.510440000005</v>
      </c>
      <c r="G12" s="15">
        <f>SUM(G9,-D9)</f>
        <v>-35825.48461</v>
      </c>
      <c r="H12" s="15">
        <f>SUM(H9,-G9)</f>
        <v>-7648.3185390000035</v>
      </c>
      <c r="J12" s="1"/>
    </row>
    <row r="13" spans="1:10" x14ac:dyDescent="0.25">
      <c r="B13" s="8" t="s">
        <v>23</v>
      </c>
      <c r="C13" s="15"/>
      <c r="D13" s="15">
        <f>SUM(D10,-C10)</f>
        <v>-17380.999985545095</v>
      </c>
      <c r="E13" s="15">
        <f>SUM(E10,-D10)</f>
        <v>-8936.1478512643298</v>
      </c>
      <c r="F13" s="15">
        <f>SUM(F10,-D10)</f>
        <v>-11656.035046472243</v>
      </c>
      <c r="G13" s="15">
        <f>SUM(G10,-D10)</f>
        <v>-22611.341595413687</v>
      </c>
      <c r="H13" s="15">
        <f>SUM(H10,-G10)</f>
        <v>-3459.1975092126295</v>
      </c>
      <c r="J13" s="3"/>
    </row>
    <row r="14" spans="1:10" x14ac:dyDescent="0.25">
      <c r="C14" s="14"/>
      <c r="D14" s="15"/>
      <c r="E14" s="15"/>
      <c r="F14" s="15"/>
      <c r="G14" s="15"/>
      <c r="H14" s="15"/>
      <c r="J14" s="3"/>
    </row>
    <row r="15" spans="1:10" x14ac:dyDescent="0.25">
      <c r="A15" s="13" t="s">
        <v>31</v>
      </c>
      <c r="B15" s="13"/>
      <c r="C15" s="14"/>
      <c r="D15" s="14"/>
      <c r="E15" s="14"/>
      <c r="F15" s="14"/>
      <c r="G15" s="14"/>
      <c r="H15" s="14"/>
      <c r="J15" s="3"/>
    </row>
    <row r="16" spans="1:10" x14ac:dyDescent="0.25">
      <c r="A16" s="13"/>
      <c r="B16" s="13"/>
      <c r="C16" s="15"/>
      <c r="D16" s="15"/>
      <c r="E16" s="15"/>
      <c r="F16" s="15"/>
      <c r="G16" s="15"/>
      <c r="H16" s="15"/>
      <c r="J16" s="3"/>
    </row>
    <row r="17" spans="1:10" ht="12" customHeight="1" x14ac:dyDescent="0.25">
      <c r="A17" s="8" t="s">
        <v>20</v>
      </c>
      <c r="C17" s="14">
        <f>SUM(fs!C1)</f>
        <v>56849.77870000001</v>
      </c>
      <c r="D17" s="14">
        <f>SUM(fs!D1)</f>
        <v>25389.85956999999</v>
      </c>
      <c r="E17" s="14">
        <f>SUM(fs!E1)</f>
        <v>17113.335120000007</v>
      </c>
      <c r="F17" s="14">
        <f>SUM(fs!F1)</f>
        <v>12319.49941</v>
      </c>
      <c r="G17" s="14">
        <f>SUM(fs!G1)</f>
        <v>4661.7097300000005</v>
      </c>
      <c r="H17" s="14">
        <f>SUM(fs!H1)</f>
        <v>2522.3751736999998</v>
      </c>
      <c r="J17" s="3"/>
    </row>
    <row r="18" spans="1:10" ht="12" customHeight="1" x14ac:dyDescent="0.25">
      <c r="A18" s="8" t="s">
        <v>21</v>
      </c>
      <c r="C18" s="14">
        <f>SUM(fs!J1)</f>
        <v>33429.833899421035</v>
      </c>
      <c r="D18" s="14">
        <f>SUM(fs!K1)</f>
        <v>15429.531924350649</v>
      </c>
      <c r="E18" s="14">
        <f>SUM(fs!L1)</f>
        <v>10058.874005968308</v>
      </c>
      <c r="F18" s="14">
        <f>SUM(fs!M1)</f>
        <v>6625.6161198610989</v>
      </c>
      <c r="G18" s="14">
        <f>SUM(fs!N1)</f>
        <v>2116.4699182115555</v>
      </c>
      <c r="H18" s="14">
        <f>SUM(fs!O1)</f>
        <v>981.39478551414015</v>
      </c>
      <c r="J18" s="3"/>
    </row>
    <row r="19" spans="1:10" ht="12" customHeight="1" x14ac:dyDescent="0.25">
      <c r="C19" s="15"/>
      <c r="D19" s="15"/>
      <c r="E19" s="15"/>
      <c r="F19" s="15"/>
      <c r="G19" s="15"/>
      <c r="H19" s="15"/>
      <c r="J19" s="1"/>
    </row>
    <row r="20" spans="1:10" ht="12" customHeight="1" x14ac:dyDescent="0.25">
      <c r="B20" s="8" t="s">
        <v>22</v>
      </c>
      <c r="C20" s="14"/>
      <c r="D20" s="15">
        <f>SUM(D17,-C17)</f>
        <v>-31459.91913000002</v>
      </c>
      <c r="E20" s="15">
        <f>SUM(E17,-D17)</f>
        <v>-8276.5244499999826</v>
      </c>
      <c r="F20" s="15">
        <f>SUM(F17,-D17)</f>
        <v>-13070.360159999989</v>
      </c>
      <c r="G20" s="15">
        <f>SUM(G17,-D17)</f>
        <v>-20728.149839999991</v>
      </c>
      <c r="H20" s="15">
        <f>SUM(H17,-G17)</f>
        <v>-2139.3345563000007</v>
      </c>
      <c r="J20" s="3"/>
    </row>
    <row r="21" spans="1:10" ht="12" customHeight="1" x14ac:dyDescent="0.25">
      <c r="B21" s="8" t="s">
        <v>23</v>
      </c>
      <c r="C21" s="14"/>
      <c r="D21" s="15">
        <f>SUM(D18,-C18)</f>
        <v>-18000.301975070386</v>
      </c>
      <c r="E21" s="15">
        <f>SUM(E18,-D18)</f>
        <v>-5370.6579183823414</v>
      </c>
      <c r="F21" s="15">
        <f>SUM(F18,-D18)</f>
        <v>-8803.9158044895503</v>
      </c>
      <c r="G21" s="15">
        <f>SUM(G18,-D18)</f>
        <v>-13313.062006139095</v>
      </c>
      <c r="H21" s="15">
        <f>SUM(H18,-G18)</f>
        <v>-1135.0751326974155</v>
      </c>
      <c r="J21" s="3"/>
    </row>
    <row r="22" spans="1:10" ht="12" customHeight="1" x14ac:dyDescent="0.25">
      <c r="C22" s="14"/>
      <c r="D22" s="15"/>
      <c r="E22" s="15"/>
      <c r="F22" s="15"/>
      <c r="G22" s="15"/>
      <c r="H22" s="15"/>
      <c r="J22" s="3"/>
    </row>
    <row r="23" spans="1:10" ht="12" customHeight="1" x14ac:dyDescent="0.25">
      <c r="A23" s="13" t="s">
        <v>32</v>
      </c>
      <c r="B23" s="13"/>
      <c r="C23" s="14"/>
      <c r="D23" s="14"/>
      <c r="E23" s="14"/>
      <c r="F23" s="14"/>
      <c r="G23" s="14"/>
      <c r="H23" s="14"/>
      <c r="J23" s="3"/>
    </row>
    <row r="24" spans="1:10" ht="12" customHeight="1" x14ac:dyDescent="0.25">
      <c r="A24" s="13"/>
      <c r="B24" s="13"/>
      <c r="C24" s="15"/>
      <c r="D24" s="15"/>
      <c r="E24" s="15"/>
      <c r="F24" s="15"/>
      <c r="G24" s="15"/>
      <c r="H24" s="15"/>
      <c r="J24" s="3"/>
    </row>
    <row r="25" spans="1:10" ht="12" customHeight="1" x14ac:dyDescent="0.25">
      <c r="A25" s="8" t="s">
        <v>20</v>
      </c>
      <c r="C25" s="14">
        <f>SUM(sl!C1)</f>
        <v>11855.206930000004</v>
      </c>
      <c r="D25" s="14">
        <f>SUM(sl!D1)</f>
        <v>5520.9242569999988</v>
      </c>
      <c r="E25" s="14">
        <f>SUM(sl!E1)</f>
        <v>4296.4879999999966</v>
      </c>
      <c r="F25" s="14">
        <f>SUM(sl!F1)</f>
        <v>3727.602054</v>
      </c>
      <c r="G25" s="14">
        <f>SUM(sl!G1)</f>
        <v>1891.0237407000002</v>
      </c>
      <c r="H25" s="14">
        <f>SUM(sl!H1)</f>
        <v>1434.8612157999999</v>
      </c>
      <c r="J25" s="3"/>
    </row>
    <row r="26" spans="1:10" ht="12" customHeight="1" x14ac:dyDescent="0.25">
      <c r="A26" s="8" t="s">
        <v>21</v>
      </c>
      <c r="C26" s="14">
        <f>SUM(sl!J1)</f>
        <v>7016.4418493334615</v>
      </c>
      <c r="D26" s="14">
        <f>SUM(sl!K1)</f>
        <v>3290.810651620639</v>
      </c>
      <c r="E26" s="14">
        <f>SUM(sl!L1)</f>
        <v>2482.8230022874768</v>
      </c>
      <c r="F26" s="14">
        <f>SUM(sl!M1)</f>
        <v>2100.5287570911787</v>
      </c>
      <c r="G26" s="14">
        <f>SUM(sl!N1)</f>
        <v>949.04087993793337</v>
      </c>
      <c r="H26" s="14">
        <f>SUM(sl!O1)</f>
        <v>675.46503390842793</v>
      </c>
      <c r="J26" s="3"/>
    </row>
    <row r="27" spans="1:10" ht="12" customHeight="1" x14ac:dyDescent="0.25">
      <c r="C27" s="15"/>
      <c r="D27" s="15"/>
      <c r="E27" s="15"/>
      <c r="F27" s="15"/>
      <c r="G27" s="15"/>
      <c r="H27" s="15"/>
      <c r="J27" s="3"/>
    </row>
    <row r="28" spans="1:10" ht="12" customHeight="1" x14ac:dyDescent="0.25">
      <c r="B28" s="8" t="s">
        <v>22</v>
      </c>
      <c r="C28" s="14"/>
      <c r="D28" s="15">
        <f>SUM(D25,-C25)</f>
        <v>-6334.2826730000052</v>
      </c>
      <c r="E28" s="15">
        <f>SUM(E25,-D25)</f>
        <v>-1224.4362570000021</v>
      </c>
      <c r="F28" s="15">
        <f>SUM(F25,-D25)</f>
        <v>-1793.3222029999988</v>
      </c>
      <c r="G28" s="15">
        <f>SUM(G25,-D25)</f>
        <v>-3629.9005162999983</v>
      </c>
      <c r="H28" s="15">
        <f>SUM(H25,-G25)</f>
        <v>-456.16252490000034</v>
      </c>
      <c r="J28" s="3"/>
    </row>
    <row r="29" spans="1:10" ht="12" customHeight="1" x14ac:dyDescent="0.25">
      <c r="B29" s="8" t="s">
        <v>23</v>
      </c>
      <c r="C29" s="14"/>
      <c r="D29" s="15">
        <f>SUM(D26,-C26)</f>
        <v>-3725.6311977128225</v>
      </c>
      <c r="E29" s="15">
        <f>SUM(E26,-D26)</f>
        <v>-807.98764933316215</v>
      </c>
      <c r="F29" s="15">
        <f>SUM(F26,-D26)</f>
        <v>-1190.2818945294603</v>
      </c>
      <c r="G29" s="15">
        <f>SUM(G26,-D26)</f>
        <v>-2341.7697716827056</v>
      </c>
      <c r="H29" s="15">
        <f>SUM(H26,-G26)</f>
        <v>-273.57584602950544</v>
      </c>
      <c r="J29" s="3"/>
    </row>
    <row r="30" spans="1:10" ht="12" customHeight="1" x14ac:dyDescent="0.25">
      <c r="C30" s="14"/>
      <c r="D30" s="15"/>
      <c r="E30" s="15"/>
      <c r="F30" s="15"/>
      <c r="G30" s="15"/>
      <c r="H30" s="15"/>
      <c r="J30" s="3"/>
    </row>
    <row r="31" spans="1:10" ht="12" customHeight="1" x14ac:dyDescent="0.25">
      <c r="A31" s="13" t="s">
        <v>33</v>
      </c>
      <c r="B31" s="13"/>
      <c r="C31" s="14"/>
      <c r="D31" s="14"/>
      <c r="E31" s="14"/>
      <c r="F31" s="14"/>
      <c r="G31" s="14"/>
      <c r="H31" s="14"/>
      <c r="J31" s="3"/>
    </row>
    <row r="32" spans="1:10" ht="12" customHeight="1" x14ac:dyDescent="0.25">
      <c r="A32" s="13"/>
      <c r="B32" s="13"/>
      <c r="C32" s="15"/>
      <c r="D32" s="15"/>
      <c r="E32" s="15"/>
      <c r="F32" s="15"/>
      <c r="G32" s="15"/>
      <c r="H32" s="15"/>
      <c r="J32" s="3"/>
    </row>
    <row r="33" spans="1:39" ht="12" customHeight="1" x14ac:dyDescent="0.25">
      <c r="A33" s="8" t="s">
        <v>20</v>
      </c>
      <c r="C33" s="14">
        <f>SUM(ca!C1)</f>
        <v>4096.1614682999998</v>
      </c>
      <c r="D33" s="14">
        <f>SUM(ca!D1)</f>
        <v>1586.0997605</v>
      </c>
      <c r="E33" s="14">
        <f>SUM(ca!E1)</f>
        <v>1358.3370483000001</v>
      </c>
      <c r="F33" s="14">
        <f>SUM(ca!F1)</f>
        <v>1165.0838679999999</v>
      </c>
      <c r="G33" s="14">
        <f>SUM(ca!G1)</f>
        <v>340.80063100000007</v>
      </c>
      <c r="H33" s="14">
        <f>SUM(ca!H1)</f>
        <v>102.24585999999999</v>
      </c>
      <c r="J33" s="3"/>
    </row>
    <row r="34" spans="1:39" ht="12" customHeight="1" x14ac:dyDescent="0.25">
      <c r="A34" s="8" t="s">
        <v>21</v>
      </c>
      <c r="C34" s="14">
        <f>SUM(ca!J1)</f>
        <v>2442.9118260800965</v>
      </c>
      <c r="D34" s="14">
        <f>SUM(ca!K1)</f>
        <v>1003.0869709621818</v>
      </c>
      <c r="E34" s="14">
        <f>SUM(ca!L1)</f>
        <v>820.75200409697845</v>
      </c>
      <c r="F34" s="14">
        <f>SUM(ca!M1)</f>
        <v>642.48372098587731</v>
      </c>
      <c r="G34" s="14">
        <f>SUM(ca!N1)</f>
        <v>198.96794657498066</v>
      </c>
      <c r="H34" s="14">
        <f>SUM(ca!O1)</f>
        <v>50.644778313233559</v>
      </c>
      <c r="J34" s="3"/>
    </row>
    <row r="35" spans="1:39" ht="12" customHeight="1" x14ac:dyDescent="0.25">
      <c r="C35" s="15"/>
      <c r="D35" s="15"/>
      <c r="E35" s="15"/>
      <c r="F35" s="15"/>
      <c r="G35" s="15"/>
      <c r="H35" s="15"/>
      <c r="J35" s="3"/>
    </row>
    <row r="36" spans="1:39" ht="12" customHeight="1" x14ac:dyDescent="0.25">
      <c r="B36" s="8" t="s">
        <v>22</v>
      </c>
      <c r="C36" s="14"/>
      <c r="D36" s="15">
        <f>SUM(D33,-C33)</f>
        <v>-2510.0617077999996</v>
      </c>
      <c r="E36" s="15">
        <f>SUM(E33,-D33)</f>
        <v>-227.7627121999999</v>
      </c>
      <c r="F36" s="15">
        <f>SUM(F33,-D33)</f>
        <v>-421.01589250000006</v>
      </c>
      <c r="G36" s="15">
        <f>SUM(G33,-D33)</f>
        <v>-1245.2991294999999</v>
      </c>
      <c r="H36" s="15">
        <f>SUM(H33,-G33)</f>
        <v>-238.55477100000007</v>
      </c>
      <c r="J36" s="3"/>
    </row>
    <row r="37" spans="1:39" ht="12" customHeight="1" x14ac:dyDescent="0.25">
      <c r="B37" s="8" t="s">
        <v>23</v>
      </c>
      <c r="C37" s="14"/>
      <c r="D37" s="15">
        <f>SUM(D34,-C34)</f>
        <v>-1439.8248551179147</v>
      </c>
      <c r="E37" s="15">
        <f>SUM(E34,-D34)</f>
        <v>-182.33496686520334</v>
      </c>
      <c r="F37" s="15">
        <f>SUM(F34,-D34)</f>
        <v>-360.60324997630448</v>
      </c>
      <c r="G37" s="15">
        <f>SUM(G34,-D34)</f>
        <v>-804.11902438720108</v>
      </c>
      <c r="H37" s="15">
        <f>SUM(H34,-G34)</f>
        <v>-148.3231682617471</v>
      </c>
      <c r="J37" s="3"/>
    </row>
    <row r="38" spans="1:39" ht="12" customHeight="1" x14ac:dyDescent="0.25">
      <c r="C38" s="14"/>
      <c r="D38" s="15"/>
      <c r="E38" s="15"/>
      <c r="F38" s="15"/>
      <c r="G38" s="15"/>
      <c r="H38" s="15"/>
      <c r="J38" s="3"/>
    </row>
    <row r="39" spans="1:39" ht="12" customHeight="1" x14ac:dyDescent="0.25">
      <c r="A39" s="13" t="s">
        <v>35</v>
      </c>
      <c r="B39" s="13"/>
      <c r="C39" s="14"/>
      <c r="D39" s="14"/>
      <c r="E39" s="14"/>
      <c r="F39" s="14"/>
      <c r="G39" s="14"/>
      <c r="H39" s="14"/>
      <c r="J39" s="3"/>
    </row>
    <row r="40" spans="1:39" ht="12" customHeight="1" x14ac:dyDescent="0.25">
      <c r="A40" s="13"/>
      <c r="B40" s="13"/>
      <c r="C40" s="15"/>
      <c r="D40" s="15"/>
      <c r="E40" s="15"/>
      <c r="F40" s="15"/>
      <c r="G40" s="15"/>
      <c r="H40" s="15"/>
      <c r="J40" s="3"/>
    </row>
    <row r="41" spans="1:39" ht="12" customHeight="1" x14ac:dyDescent="0.25">
      <c r="A41" s="8" t="s">
        <v>20</v>
      </c>
      <c r="C41" s="14">
        <f>SUM(ea!C1)</f>
        <v>1875.4459300000001</v>
      </c>
      <c r="D41" s="14">
        <f>SUM(ea!D1)</f>
        <v>828.23833999999977</v>
      </c>
      <c r="E41" s="14">
        <f>SUM(ea!E1)</f>
        <v>628.92388200000005</v>
      </c>
      <c r="F41" s="14">
        <f>SUM(ea!F1)</f>
        <v>569.37830010000005</v>
      </c>
      <c r="G41" s="14">
        <f>SUM(ea!G1)</f>
        <v>159.56281730000001</v>
      </c>
      <c r="H41" s="14">
        <f>SUM(ea!H1)</f>
        <v>67.596487100000004</v>
      </c>
      <c r="J41" s="3"/>
    </row>
    <row r="42" spans="1:39" ht="12" customHeight="1" x14ac:dyDescent="0.25">
      <c r="A42" s="8" t="s">
        <v>21</v>
      </c>
      <c r="C42" s="14">
        <f>SUM(ea!J1)</f>
        <v>891.58921430813564</v>
      </c>
      <c r="D42" s="14">
        <f>SUM(ea!K1)</f>
        <v>425.45311711770341</v>
      </c>
      <c r="E42" s="14">
        <f>SUM(ea!L1)</f>
        <v>290.62586792297458</v>
      </c>
      <c r="F42" s="14">
        <f>SUM(ea!M1)</f>
        <v>245.40718791301558</v>
      </c>
      <c r="G42" s="14">
        <f>SUM(ea!N1)</f>
        <v>69.676613972214241</v>
      </c>
      <c r="H42" s="14">
        <f>SUM(ea!O1)</f>
        <v>27.276179650908286</v>
      </c>
      <c r="J42" s="3"/>
    </row>
    <row r="43" spans="1:39" ht="12" customHeight="1" x14ac:dyDescent="0.25">
      <c r="C43" s="15"/>
      <c r="D43" s="15"/>
      <c r="E43" s="15"/>
      <c r="F43" s="15"/>
      <c r="G43" s="15"/>
      <c r="H43" s="15"/>
      <c r="J43" s="3"/>
    </row>
    <row r="44" spans="1:39" ht="12" customHeight="1" x14ac:dyDescent="0.25">
      <c r="B44" s="8" t="s">
        <v>22</v>
      </c>
      <c r="C44" s="14"/>
      <c r="D44" s="15">
        <f>SUM(D41,-C41)</f>
        <v>-1047.2075900000004</v>
      </c>
      <c r="E44" s="15">
        <f>SUM(E41,-D41)</f>
        <v>-199.31445799999972</v>
      </c>
      <c r="F44" s="15">
        <f>SUM(F41,-D41)</f>
        <v>-258.86003989999972</v>
      </c>
      <c r="G44" s="15">
        <f>SUM(G41,-D41)</f>
        <v>-668.67552269999976</v>
      </c>
      <c r="H44" s="15">
        <f>SUM(H41,-G41)</f>
        <v>-91.966330200000002</v>
      </c>
      <c r="J44" s="3"/>
    </row>
    <row r="45" spans="1:39" s="9" customFormat="1" ht="12" customHeight="1" x14ac:dyDescent="0.25">
      <c r="A45" s="8"/>
      <c r="B45" s="8" t="s">
        <v>23</v>
      </c>
      <c r="C45" s="14"/>
      <c r="D45" s="15">
        <f>SUM(D42,-C42)</f>
        <v>-466.13609719043222</v>
      </c>
      <c r="E45" s="15">
        <f>SUM(E42,-D42)</f>
        <v>-134.82724919472884</v>
      </c>
      <c r="F45" s="15">
        <f>SUM(F42,-D42)</f>
        <v>-180.04592920468784</v>
      </c>
      <c r="G45" s="15">
        <f>SUM(G42,-D42)</f>
        <v>-355.77650314548919</v>
      </c>
      <c r="H45" s="15">
        <f>SUM(H42,-G42)</f>
        <v>-42.400434321305951</v>
      </c>
      <c r="I45" s="8"/>
      <c r="J45" s="3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</row>
    <row r="46" spans="1:39" s="9" customFormat="1" ht="12" customHeight="1" x14ac:dyDescent="0.25">
      <c r="A46" s="8"/>
      <c r="B46" s="8"/>
      <c r="C46" s="14"/>
      <c r="D46" s="15"/>
      <c r="E46" s="15"/>
      <c r="F46" s="15"/>
      <c r="G46" s="15"/>
      <c r="H46" s="15"/>
      <c r="I46" s="8"/>
      <c r="J46" s="3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</row>
    <row r="47" spans="1:39" s="9" customFormat="1" ht="12" customHeight="1" x14ac:dyDescent="0.25">
      <c r="A47" s="13" t="s">
        <v>36</v>
      </c>
      <c r="B47" s="13"/>
      <c r="C47" s="14"/>
      <c r="D47" s="14"/>
      <c r="E47" s="14"/>
      <c r="F47" s="14"/>
      <c r="G47" s="14"/>
      <c r="H47" s="14"/>
      <c r="I47" s="8"/>
      <c r="J47" s="3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</row>
    <row r="48" spans="1:39" s="9" customFormat="1" ht="12" customHeight="1" x14ac:dyDescent="0.25">
      <c r="A48" s="13"/>
      <c r="B48" s="13"/>
      <c r="C48" s="15"/>
      <c r="D48" s="15"/>
      <c r="E48" s="15"/>
      <c r="F48" s="15"/>
      <c r="G48" s="15"/>
      <c r="H48" s="15"/>
      <c r="I48" s="8"/>
      <c r="J48" s="3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</row>
    <row r="49" spans="1:39" s="9" customFormat="1" ht="12" customHeight="1" x14ac:dyDescent="0.25">
      <c r="A49" s="8" t="s">
        <v>20</v>
      </c>
      <c r="B49" s="8"/>
      <c r="C49" s="14">
        <f>SUM(ha!C1)</f>
        <v>1148.9292939999996</v>
      </c>
      <c r="D49" s="14">
        <f>SUM(ha!D1)</f>
        <v>527.26316599999996</v>
      </c>
      <c r="E49" s="14">
        <f>SUM(ha!E1)</f>
        <v>362.04170000000011</v>
      </c>
      <c r="F49" s="14">
        <f>SUM(ha!F1)</f>
        <v>268.8740482</v>
      </c>
      <c r="G49" s="14">
        <f>SUM(ha!G1)</f>
        <v>126.34430350000001</v>
      </c>
      <c r="H49" s="14">
        <f>SUM(ha!H1)</f>
        <v>65.313948200000013</v>
      </c>
      <c r="I49" s="8"/>
      <c r="J49" s="3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</row>
    <row r="50" spans="1:39" s="9" customFormat="1" ht="12" customHeight="1" x14ac:dyDescent="0.25">
      <c r="A50" s="8" t="s">
        <v>21</v>
      </c>
      <c r="B50" s="8"/>
      <c r="C50" s="14">
        <f>SUM(ha!J1)</f>
        <v>583.23345540003811</v>
      </c>
      <c r="D50" s="14">
        <f>SUM(ha!K1)</f>
        <v>297.74964877871327</v>
      </c>
      <c r="E50" s="14">
        <f>SUM(ha!L1)</f>
        <v>191.29966690215323</v>
      </c>
      <c r="F50" s="14">
        <f>SUM(ha!M1)</f>
        <v>136.78317439643547</v>
      </c>
      <c r="G50" s="14">
        <f>SUM(ha!N1)</f>
        <v>49.042999368134872</v>
      </c>
      <c r="H50" s="14">
        <f>SUM(ha!O1)</f>
        <v>20.760238502550081</v>
      </c>
      <c r="I50" s="8"/>
      <c r="J50" s="3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</row>
    <row r="51" spans="1:39" s="9" customFormat="1" ht="12" customHeight="1" x14ac:dyDescent="0.25">
      <c r="A51" s="8"/>
      <c r="B51" s="8"/>
      <c r="C51" s="15"/>
      <c r="D51" s="15"/>
      <c r="E51" s="15"/>
      <c r="F51" s="15"/>
      <c r="G51" s="15"/>
      <c r="H51" s="15"/>
      <c r="I51" s="8"/>
      <c r="J51" s="3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</row>
    <row r="52" spans="1:39" s="9" customFormat="1" ht="12" customHeight="1" x14ac:dyDescent="0.25">
      <c r="A52" s="8"/>
      <c r="B52" s="8" t="s">
        <v>22</v>
      </c>
      <c r="C52" s="14"/>
      <c r="D52" s="15">
        <f>SUM(D49,-C49)</f>
        <v>-621.66612799999962</v>
      </c>
      <c r="E52" s="15">
        <f>SUM(E49,-D49)</f>
        <v>-165.22146599999985</v>
      </c>
      <c r="F52" s="15">
        <f>SUM(F49,-D49)</f>
        <v>-258.38911779999995</v>
      </c>
      <c r="G52" s="15">
        <f>SUM(G49,-D49)</f>
        <v>-400.91886249999993</v>
      </c>
      <c r="H52" s="15">
        <f>SUM(H49,-G49)</f>
        <v>-61.030355299999997</v>
      </c>
      <c r="I52" s="8"/>
      <c r="J52" s="3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</row>
    <row r="53" spans="1:39" s="9" customFormat="1" ht="12" customHeight="1" x14ac:dyDescent="0.25">
      <c r="A53" s="8"/>
      <c r="B53" s="8" t="s">
        <v>23</v>
      </c>
      <c r="C53" s="14"/>
      <c r="D53" s="15">
        <f>SUM(D50,-C50)</f>
        <v>-285.48380662132485</v>
      </c>
      <c r="E53" s="15">
        <f>SUM(E50,-D50)</f>
        <v>-106.44998187656003</v>
      </c>
      <c r="F53" s="15">
        <f>SUM(F50,-D50)</f>
        <v>-160.9664743822778</v>
      </c>
      <c r="G53" s="15">
        <f>SUM(G50,-D50)</f>
        <v>-248.70664941057839</v>
      </c>
      <c r="H53" s="15">
        <f>SUM(H50,-G50)</f>
        <v>-28.282760865584791</v>
      </c>
      <c r="I53" s="8"/>
      <c r="J53" s="3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</row>
    <row r="54" spans="1:39" s="9" customFormat="1" ht="12" customHeight="1" x14ac:dyDescent="0.25">
      <c r="A54" s="8"/>
      <c r="B54" s="8"/>
      <c r="C54" s="14"/>
      <c r="D54" s="15"/>
      <c r="E54" s="15"/>
      <c r="F54" s="15"/>
      <c r="G54" s="15"/>
      <c r="H54" s="15"/>
      <c r="I54" s="8"/>
      <c r="J54" s="3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</row>
    <row r="55" spans="1:39" s="9" customFormat="1" ht="12" customHeight="1" x14ac:dyDescent="0.25">
      <c r="A55" s="13" t="s">
        <v>24</v>
      </c>
      <c r="B55" s="13"/>
      <c r="C55" s="14"/>
      <c r="D55" s="14"/>
      <c r="E55" s="14"/>
      <c r="F55" s="14"/>
      <c r="G55" s="14"/>
      <c r="H55" s="14"/>
      <c r="I55" s="8"/>
      <c r="J55" s="3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</row>
    <row r="56" spans="1:39" s="9" customFormat="1" ht="12" customHeight="1" x14ac:dyDescent="0.25">
      <c r="A56" s="13"/>
      <c r="B56" s="13"/>
      <c r="C56" s="15"/>
      <c r="D56" s="15"/>
      <c r="E56" s="15"/>
      <c r="F56" s="15"/>
      <c r="G56" s="15"/>
      <c r="H56" s="15"/>
      <c r="I56" s="8"/>
      <c r="J56" s="3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</row>
    <row r="57" spans="1:39" s="9" customFormat="1" ht="12" customHeight="1" x14ac:dyDescent="0.25">
      <c r="A57" s="8" t="s">
        <v>20</v>
      </c>
      <c r="B57" s="8"/>
      <c r="C57" s="14">
        <f t="shared" ref="C57:H58" si="0">SUM(C9,C17,C25,C33,C41,C49)</f>
        <v>170212.67502230001</v>
      </c>
      <c r="D57" s="14">
        <f t="shared" si="0"/>
        <v>94654.683593499984</v>
      </c>
      <c r="E57" s="14">
        <f t="shared" si="0"/>
        <v>70086.929250300003</v>
      </c>
      <c r="F57" s="14">
        <f t="shared" si="0"/>
        <v>59818.225740299997</v>
      </c>
      <c r="G57" s="14">
        <f t="shared" si="0"/>
        <v>32156.255112500006</v>
      </c>
      <c r="H57" s="14">
        <f t="shared" si="0"/>
        <v>21520.888035799999</v>
      </c>
      <c r="I57" s="8"/>
      <c r="J57" s="3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</row>
    <row r="58" spans="1:39" s="9" customFormat="1" ht="12" customHeight="1" x14ac:dyDescent="0.25">
      <c r="A58" s="8" t="s">
        <v>21</v>
      </c>
      <c r="B58" s="8"/>
      <c r="C58" s="14">
        <f t="shared" si="0"/>
        <v>95453.546645615366</v>
      </c>
      <c r="D58" s="14">
        <f t="shared" si="0"/>
        <v>54155.168728357407</v>
      </c>
      <c r="E58" s="14">
        <f t="shared" si="0"/>
        <v>38616.763111441076</v>
      </c>
      <c r="F58" s="14">
        <f t="shared" si="0"/>
        <v>31803.320329302882</v>
      </c>
      <c r="G58" s="14">
        <f t="shared" si="0"/>
        <v>14480.393178178649</v>
      </c>
      <c r="H58" s="14">
        <f t="shared" si="0"/>
        <v>9393.5383267904581</v>
      </c>
      <c r="I58" s="8"/>
      <c r="J58" s="3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</row>
    <row r="59" spans="1:39" s="9" customFormat="1" ht="12" customHeight="1" x14ac:dyDescent="0.25">
      <c r="A59" s="8"/>
      <c r="B59" s="8"/>
      <c r="C59" s="14"/>
      <c r="D59" s="15"/>
      <c r="E59" s="15"/>
      <c r="F59" s="15"/>
      <c r="G59" s="15"/>
      <c r="H59" s="15"/>
      <c r="I59" s="8"/>
      <c r="J59" s="3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</row>
    <row r="60" spans="1:39" s="9" customFormat="1" ht="12" customHeight="1" x14ac:dyDescent="0.25">
      <c r="A60" s="8"/>
      <c r="B60" s="8" t="s">
        <v>22</v>
      </c>
      <c r="C60" s="14"/>
      <c r="D60" s="15">
        <f>SUM(D57,-C57)</f>
        <v>-75557.991428800029</v>
      </c>
      <c r="E60" s="15">
        <f>SUM(E57,-D57)</f>
        <v>-24567.75434319998</v>
      </c>
      <c r="F60" s="15">
        <f>SUM(F57,-D57)</f>
        <v>-34836.457853199987</v>
      </c>
      <c r="G60" s="15">
        <f>SUM(G57,-D57)</f>
        <v>-62498.428480999981</v>
      </c>
      <c r="H60" s="15">
        <f>SUM(H57,-G57)</f>
        <v>-10635.367076700008</v>
      </c>
      <c r="I60" s="8"/>
      <c r="J60" s="3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</row>
    <row r="61" spans="1:39" s="9" customFormat="1" ht="12" customHeight="1" x14ac:dyDescent="0.25">
      <c r="A61" s="8"/>
      <c r="B61" s="8" t="s">
        <v>23</v>
      </c>
      <c r="C61" s="14"/>
      <c r="D61" s="15">
        <f>SUM(D58,-C58)</f>
        <v>-41298.37791725796</v>
      </c>
      <c r="E61" s="15">
        <f>SUM(E58,-D58)</f>
        <v>-15538.40561691633</v>
      </c>
      <c r="F61" s="15">
        <f>SUM(F58,-D58)</f>
        <v>-22351.848399054525</v>
      </c>
      <c r="G61" s="15">
        <f>SUM(G58,-D58)</f>
        <v>-39674.775550178761</v>
      </c>
      <c r="H61" s="15">
        <f>SUM(H58,-G58)</f>
        <v>-5086.8548513881906</v>
      </c>
      <c r="I61" s="8"/>
      <c r="J61" s="3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</row>
    <row r="62" spans="1:39" s="9" customFormat="1" ht="12" customHeight="1" x14ac:dyDescent="0.25">
      <c r="A62" s="8"/>
      <c r="B62" s="8"/>
      <c r="C62" s="14"/>
      <c r="D62" s="14"/>
      <c r="E62" s="15"/>
      <c r="F62" s="15"/>
      <c r="G62" s="15"/>
      <c r="H62" s="15"/>
      <c r="I62" s="8"/>
      <c r="J62" s="3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</row>
    <row r="63" spans="1:39" s="9" customFormat="1" ht="12" customHeight="1" x14ac:dyDescent="0.25">
      <c r="A63" s="10"/>
      <c r="B63" s="10"/>
      <c r="C63" s="16"/>
      <c r="D63" s="16"/>
      <c r="E63" s="10">
        <f>PRODUCT(E61/D$58)</f>
        <v>-0.28692377813200159</v>
      </c>
      <c r="F63" s="10">
        <f>PRODUCT(F61/D58)</f>
        <v>-0.41273712046160371</v>
      </c>
      <c r="G63" s="10">
        <f>PRODUCT(G61/D58)</f>
        <v>-0.73261290624331044</v>
      </c>
      <c r="H63" s="16"/>
      <c r="I63" s="8"/>
      <c r="J63" s="8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</row>
    <row r="64" spans="1:39" s="9" customFormat="1" ht="12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</row>
    <row r="65" spans="1:39" s="9" customFormat="1" ht="12" customHeight="1" x14ac:dyDescent="0.25">
      <c r="A65" s="8" t="s">
        <v>25</v>
      </c>
      <c r="B65" s="17"/>
      <c r="C65" s="8"/>
      <c r="D65" s="8"/>
      <c r="E65" s="18"/>
      <c r="F65" s="8"/>
      <c r="G65" s="19"/>
      <c r="H65" s="8"/>
      <c r="I65" s="8"/>
      <c r="J65" s="8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</row>
    <row r="66" spans="1:39" s="9" customFormat="1" ht="12" customHeight="1" x14ac:dyDescent="0.25">
      <c r="A66" s="8"/>
      <c r="B66" s="8"/>
      <c r="C66" s="18"/>
      <c r="D66" s="18"/>
      <c r="E66" s="18"/>
      <c r="F66" s="18"/>
      <c r="G66" s="8"/>
      <c r="H66" s="8"/>
      <c r="I66" s="8"/>
      <c r="J66" s="8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</row>
    <row r="67" spans="1:39" s="9" customFormat="1" ht="12" customHeight="1" x14ac:dyDescent="0.25">
      <c r="A67" s="8"/>
      <c r="B67" s="8"/>
      <c r="C67" s="18"/>
      <c r="D67" s="18"/>
      <c r="E67" s="18"/>
      <c r="F67" s="18"/>
      <c r="G67" s="8"/>
      <c r="H67" s="8"/>
      <c r="I67" s="8"/>
      <c r="J67" s="8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</row>
    <row r="68" spans="1:39" s="9" customFormat="1" ht="12" customHeight="1" x14ac:dyDescent="0.25">
      <c r="A68" s="8"/>
      <c r="B68" s="8"/>
      <c r="C68" s="18"/>
      <c r="D68" s="18"/>
      <c r="E68" s="18"/>
      <c r="F68" s="20"/>
      <c r="G68" s="8"/>
      <c r="H68" s="20"/>
      <c r="I68" s="21"/>
      <c r="J68" s="8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</row>
    <row r="69" spans="1:39" s="9" customFormat="1" ht="12" customHeight="1" x14ac:dyDescent="0.3">
      <c r="A69" s="8" t="s">
        <v>26</v>
      </c>
      <c r="B69" s="8"/>
      <c r="C69" s="7" t="s">
        <v>3</v>
      </c>
      <c r="D69" s="22">
        <f>SUM(D$10)</f>
        <v>33708.536415527517</v>
      </c>
      <c r="E69" s="22"/>
      <c r="F69" s="7"/>
      <c r="G69" s="8"/>
      <c r="H69" s="20"/>
      <c r="I69" s="21"/>
      <c r="J69" s="8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</row>
    <row r="70" spans="1:39" s="9" customFormat="1" ht="12" customHeight="1" x14ac:dyDescent="0.3">
      <c r="A70" s="8"/>
      <c r="B70" s="8"/>
      <c r="C70" s="7" t="s">
        <v>0</v>
      </c>
      <c r="D70" s="22">
        <f>SUM(E10)</f>
        <v>24772.388564263187</v>
      </c>
      <c r="E70" s="22"/>
      <c r="F70" s="23"/>
      <c r="G70" s="8"/>
      <c r="H70" s="8"/>
      <c r="I70" s="8"/>
      <c r="J70" s="8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</row>
    <row r="71" spans="1:39" s="9" customFormat="1" ht="12" customHeight="1" x14ac:dyDescent="0.3">
      <c r="A71" s="8"/>
      <c r="B71" s="8"/>
      <c r="C71" s="7" t="s">
        <v>1</v>
      </c>
      <c r="D71" s="22">
        <f>SUM(F10)</f>
        <v>22052.501369055273</v>
      </c>
      <c r="E71" s="22"/>
      <c r="F71" s="23"/>
      <c r="G71" s="8"/>
      <c r="H71" s="18"/>
      <c r="I71" s="8"/>
      <c r="J71" s="8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</row>
    <row r="72" spans="1:39" s="9" customFormat="1" ht="12" customHeight="1" x14ac:dyDescent="0.3">
      <c r="A72" s="8"/>
      <c r="B72" s="8"/>
      <c r="C72" s="7" t="s">
        <v>4</v>
      </c>
      <c r="D72" s="22">
        <f>SUM(G10)</f>
        <v>11097.194820113829</v>
      </c>
      <c r="E72" s="22"/>
      <c r="F72" s="23"/>
      <c r="G72" s="8"/>
      <c r="H72" s="20"/>
      <c r="I72" s="21"/>
      <c r="J72" s="8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</row>
    <row r="73" spans="1:39" s="8" customFormat="1" ht="12" customHeight="1" x14ac:dyDescent="0.3">
      <c r="C73" s="7" t="s">
        <v>2</v>
      </c>
      <c r="D73" s="22">
        <f>SUM(H10)</f>
        <v>7637.9973109011999</v>
      </c>
      <c r="E73" s="22"/>
      <c r="F73" s="23"/>
      <c r="H73" s="20"/>
      <c r="I73" s="21"/>
      <c r="K73" s="9"/>
      <c r="L73" s="9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</row>
    <row r="74" spans="1:39" s="8" customFormat="1" ht="12" customHeight="1" x14ac:dyDescent="0.25">
      <c r="C74" s="18"/>
      <c r="D74" s="18"/>
      <c r="F74" s="18"/>
      <c r="H74" s="18"/>
      <c r="K74" s="9"/>
      <c r="L74" s="9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</row>
    <row r="75" spans="1:39" s="8" customFormat="1" ht="12" customHeight="1" x14ac:dyDescent="0.25">
      <c r="C75" s="18"/>
      <c r="D75" s="18"/>
      <c r="F75" s="18"/>
      <c r="H75" s="18"/>
      <c r="K75" s="9"/>
      <c r="L75" s="9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</row>
    <row r="76" spans="1:39" s="8" customFormat="1" ht="12" customHeight="1" x14ac:dyDescent="0.25">
      <c r="C76" s="18"/>
      <c r="D76" s="18"/>
      <c r="E76" s="18"/>
      <c r="F76" s="20"/>
      <c r="H76" s="20"/>
      <c r="I76" s="21"/>
      <c r="K76" s="9"/>
      <c r="L76" s="9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</row>
    <row r="77" spans="1:39" s="8" customFormat="1" ht="12" customHeight="1" x14ac:dyDescent="0.3">
      <c r="A77" s="17" t="s">
        <v>27</v>
      </c>
      <c r="B77" s="17"/>
      <c r="C77" s="7" t="s">
        <v>3</v>
      </c>
      <c r="D77" s="22">
        <f>SUM(D$18)</f>
        <v>15429.531924350649</v>
      </c>
      <c r="E77" s="22"/>
      <c r="F77" s="7"/>
      <c r="H77" s="20"/>
      <c r="I77" s="21"/>
      <c r="K77" s="9"/>
      <c r="L77" s="9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</row>
    <row r="78" spans="1:39" s="8" customFormat="1" ht="12" customHeight="1" x14ac:dyDescent="0.3">
      <c r="C78" s="7" t="s">
        <v>0</v>
      </c>
      <c r="D78" s="22">
        <f>SUM(E18)</f>
        <v>10058.874005968308</v>
      </c>
      <c r="E78" s="22"/>
      <c r="F78" s="23"/>
      <c r="K78" s="9"/>
      <c r="L78" s="9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</row>
    <row r="79" spans="1:39" s="8" customFormat="1" ht="12" customHeight="1" x14ac:dyDescent="0.3">
      <c r="C79" s="7" t="s">
        <v>1</v>
      </c>
      <c r="D79" s="22">
        <f>SUM(F18)</f>
        <v>6625.6161198610989</v>
      </c>
      <c r="E79" s="22"/>
      <c r="F79" s="23"/>
      <c r="H79" s="18"/>
      <c r="K79" s="9"/>
      <c r="L79" s="9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</row>
    <row r="80" spans="1:39" s="8" customFormat="1" ht="12" customHeight="1" x14ac:dyDescent="0.3">
      <c r="C80" s="7" t="s">
        <v>4</v>
      </c>
      <c r="D80" s="22">
        <f>SUM(G18)</f>
        <v>2116.4699182115555</v>
      </c>
      <c r="E80" s="22"/>
      <c r="F80" s="23"/>
      <c r="H80" s="20"/>
      <c r="I80" s="21"/>
      <c r="K80" s="9"/>
      <c r="L80" s="9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</row>
    <row r="81" spans="1:39" s="8" customFormat="1" ht="12" customHeight="1" x14ac:dyDescent="0.3">
      <c r="C81" s="7" t="s">
        <v>2</v>
      </c>
      <c r="D81" s="22">
        <f>SUM(H18)</f>
        <v>981.39478551414015</v>
      </c>
      <c r="E81" s="22"/>
      <c r="F81" s="23"/>
      <c r="H81" s="20"/>
      <c r="I81" s="21"/>
      <c r="K81" s="9"/>
      <c r="L81" s="9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</row>
    <row r="82" spans="1:39" s="8" customFormat="1" ht="12" customHeight="1" x14ac:dyDescent="0.25">
      <c r="C82" s="18"/>
      <c r="D82" s="18"/>
      <c r="F82" s="18"/>
      <c r="H82" s="18"/>
      <c r="K82" s="9"/>
      <c r="L82" s="9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</row>
    <row r="83" spans="1:39" s="8" customFormat="1" ht="12" customHeight="1" x14ac:dyDescent="0.25">
      <c r="C83" s="18"/>
      <c r="D83" s="18"/>
      <c r="F83" s="18"/>
      <c r="H83" s="18"/>
      <c r="K83" s="9"/>
      <c r="L83" s="9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</row>
    <row r="84" spans="1:39" s="8" customFormat="1" ht="12" customHeight="1" x14ac:dyDescent="0.25">
      <c r="K84" s="9"/>
      <c r="L84" s="9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</row>
    <row r="85" spans="1:39" s="8" customFormat="1" ht="12" customHeight="1" x14ac:dyDescent="0.3">
      <c r="A85" s="17" t="s">
        <v>28</v>
      </c>
      <c r="B85" s="17"/>
      <c r="C85" s="7" t="s">
        <v>3</v>
      </c>
      <c r="D85" s="22">
        <f>SUM(D26)</f>
        <v>3290.810651620639</v>
      </c>
      <c r="G85" s="19"/>
      <c r="K85" s="9"/>
      <c r="L85" s="9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</row>
    <row r="86" spans="1:39" s="8" customFormat="1" ht="12" customHeight="1" x14ac:dyDescent="0.3">
      <c r="C86" s="7" t="s">
        <v>0</v>
      </c>
      <c r="D86" s="22">
        <f>SUM(E26)</f>
        <v>2482.8230022874768</v>
      </c>
      <c r="F86" s="18"/>
      <c r="K86" s="9"/>
      <c r="L86" s="9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</row>
    <row r="87" spans="1:39" s="8" customFormat="1" ht="12" customHeight="1" x14ac:dyDescent="0.3">
      <c r="C87" s="7" t="s">
        <v>1</v>
      </c>
      <c r="D87" s="22">
        <f>SUM(F26)</f>
        <v>2100.5287570911787</v>
      </c>
      <c r="F87" s="18"/>
      <c r="H87" s="18"/>
      <c r="K87" s="9"/>
      <c r="L87" s="9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</row>
    <row r="88" spans="1:39" s="8" customFormat="1" ht="12" customHeight="1" x14ac:dyDescent="0.3">
      <c r="C88" s="7" t="s">
        <v>4</v>
      </c>
      <c r="D88" s="22">
        <f>SUM(G26)</f>
        <v>949.04087993793337</v>
      </c>
      <c r="F88" s="18"/>
      <c r="H88" s="18"/>
      <c r="K88" s="9"/>
      <c r="L88" s="9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</row>
    <row r="89" spans="1:39" s="8" customFormat="1" ht="12" customHeight="1" x14ac:dyDescent="0.3">
      <c r="C89" s="7" t="s">
        <v>2</v>
      </c>
      <c r="D89" s="22">
        <f>SUM(H26)</f>
        <v>675.46503390842793</v>
      </c>
      <c r="F89" s="18"/>
      <c r="H89" s="18"/>
      <c r="K89" s="9"/>
      <c r="L89" s="9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</row>
    <row r="90" spans="1:39" s="8" customFormat="1" ht="12" customHeight="1" x14ac:dyDescent="0.25">
      <c r="C90" s="18"/>
      <c r="D90" s="18"/>
      <c r="F90" s="18"/>
      <c r="H90" s="18"/>
      <c r="K90" s="9"/>
      <c r="L90" s="9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</row>
    <row r="91" spans="1:39" s="8" customFormat="1" ht="12" customHeight="1" x14ac:dyDescent="0.25">
      <c r="C91" s="18"/>
      <c r="D91" s="18"/>
      <c r="F91" s="18"/>
      <c r="H91" s="18"/>
      <c r="K91" s="9"/>
      <c r="L91" s="9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</row>
    <row r="93" spans="1:39" s="8" customFormat="1" ht="15.6" x14ac:dyDescent="0.3">
      <c r="A93" s="8" t="s">
        <v>29</v>
      </c>
      <c r="C93" s="7" t="s">
        <v>3</v>
      </c>
      <c r="D93" s="22">
        <f>SUM(D58)</f>
        <v>54155.168728357407</v>
      </c>
      <c r="K93" s="9"/>
      <c r="L93" s="9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</row>
    <row r="94" spans="1:39" s="8" customFormat="1" ht="15.6" x14ac:dyDescent="0.3">
      <c r="C94" s="7" t="s">
        <v>0</v>
      </c>
      <c r="D94" s="22">
        <f>SUM(E58)</f>
        <v>38616.763111441076</v>
      </c>
      <c r="K94" s="9"/>
      <c r="L94" s="9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</row>
    <row r="95" spans="1:39" s="8" customFormat="1" ht="15.6" x14ac:dyDescent="0.3">
      <c r="C95" s="7" t="s">
        <v>1</v>
      </c>
      <c r="D95" s="22">
        <f>SUM(F58)</f>
        <v>31803.320329302882</v>
      </c>
      <c r="K95" s="9"/>
      <c r="L95" s="9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</row>
    <row r="96" spans="1:39" s="8" customFormat="1" ht="15.6" x14ac:dyDescent="0.3">
      <c r="C96" s="7" t="s">
        <v>4</v>
      </c>
      <c r="D96" s="22">
        <f>SUM(G58)</f>
        <v>14480.393178178649</v>
      </c>
      <c r="K96" s="9"/>
      <c r="L96" s="9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</row>
    <row r="97" spans="3:39" s="8" customFormat="1" ht="15.6" x14ac:dyDescent="0.3">
      <c r="C97" s="7" t="s">
        <v>2</v>
      </c>
      <c r="D97" s="22">
        <f>SUM(H58)</f>
        <v>9393.5383267904581</v>
      </c>
      <c r="K97" s="9"/>
      <c r="L97" s="9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</row>
  </sheetData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45"/>
  <sheetViews>
    <sheetView workbookViewId="0">
      <selection activeCell="A68" sqref="A68:O139"/>
    </sheetView>
  </sheetViews>
  <sheetFormatPr defaultRowHeight="12" customHeight="1" x14ac:dyDescent="0.3"/>
  <cols>
    <col min="1" max="47" width="8.5546875" style="1" customWidth="1"/>
    <col min="48" max="66" width="9.5546875" style="1" customWidth="1"/>
    <col min="67" max="129" width="6.21875" style="1" customWidth="1"/>
    <col min="130" max="16384" width="8.88671875" style="7"/>
  </cols>
  <sheetData>
    <row r="1" spans="1:31" ht="12" customHeight="1" x14ac:dyDescent="0.3">
      <c r="A1" s="32" t="s">
        <v>5</v>
      </c>
      <c r="B1" s="2">
        <v>1.03</v>
      </c>
      <c r="C1" s="4">
        <f>SUM(C4:C66)</f>
        <v>1148.9292939999996</v>
      </c>
      <c r="D1" s="4">
        <f>SUM(D4:D66)</f>
        <v>527.26316599999996</v>
      </c>
      <c r="E1" s="4">
        <f t="shared" ref="E1:H1" si="0">SUM(E4:E66)</f>
        <v>362.04170000000011</v>
      </c>
      <c r="F1" s="4">
        <f t="shared" si="0"/>
        <v>268.8740482</v>
      </c>
      <c r="G1" s="4">
        <f t="shared" si="0"/>
        <v>126.34430350000001</v>
      </c>
      <c r="H1" s="4">
        <f t="shared" si="0"/>
        <v>65.313948200000013</v>
      </c>
      <c r="I1" s="4"/>
      <c r="J1" s="4">
        <f>SUM(J4:J66)</f>
        <v>583.23345540003811</v>
      </c>
      <c r="K1" s="4">
        <f>SUM(K4:K66)</f>
        <v>297.74964877871327</v>
      </c>
      <c r="L1" s="4">
        <f t="shared" ref="L1:O1" si="1">SUM(L4:L66)</f>
        <v>191.29966690215323</v>
      </c>
      <c r="M1" s="4">
        <f t="shared" si="1"/>
        <v>136.78317439643547</v>
      </c>
      <c r="N1" s="4">
        <f>SUM(N4:N66)</f>
        <v>49.042999368134872</v>
      </c>
      <c r="O1" s="4">
        <f t="shared" si="1"/>
        <v>20.760238502550081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31" ht="12" customHeight="1" x14ac:dyDescent="0.3">
      <c r="A2" s="32"/>
      <c r="B2" s="2"/>
      <c r="C2" s="3"/>
      <c r="D2" s="3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31" ht="12" customHeight="1" x14ac:dyDescent="0.3">
      <c r="A3" s="32"/>
      <c r="B3" s="32"/>
      <c r="C3" s="32"/>
      <c r="D3" s="32" t="s">
        <v>6</v>
      </c>
      <c r="E3" s="32" t="s">
        <v>7</v>
      </c>
      <c r="F3" s="3" t="s">
        <v>8</v>
      </c>
      <c r="G3" s="3" t="s">
        <v>9</v>
      </c>
      <c r="H3" s="3" t="s">
        <v>10</v>
      </c>
      <c r="I3" s="3"/>
      <c r="J3" s="32"/>
      <c r="K3" s="32" t="s">
        <v>6</v>
      </c>
      <c r="L3" s="32" t="s">
        <v>7</v>
      </c>
      <c r="M3" s="3" t="s">
        <v>8</v>
      </c>
      <c r="N3" s="3" t="s">
        <v>9</v>
      </c>
      <c r="O3" s="3" t="s">
        <v>10</v>
      </c>
    </row>
    <row r="4" spans="1:31" ht="12" customHeight="1" x14ac:dyDescent="0.3">
      <c r="A4" s="32">
        <v>17</v>
      </c>
      <c r="B4" s="32">
        <f>PRODUCT(B5,B$1)</f>
        <v>1.0609</v>
      </c>
      <c r="C4" s="1">
        <v>27.2151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"/>
      <c r="J4" s="33">
        <f t="shared" ref="J4:O6" si="2">PRODUCT($B4,C4)</f>
        <v>28.872499589999997</v>
      </c>
      <c r="K4" s="33">
        <f t="shared" si="2"/>
        <v>0</v>
      </c>
      <c r="L4" s="33">
        <f t="shared" si="2"/>
        <v>0</v>
      </c>
      <c r="M4" s="33">
        <f t="shared" si="2"/>
        <v>0</v>
      </c>
      <c r="N4" s="33">
        <f t="shared" si="2"/>
        <v>0</v>
      </c>
      <c r="O4" s="33">
        <f t="shared" si="2"/>
        <v>0</v>
      </c>
    </row>
    <row r="5" spans="1:31" ht="12" customHeight="1" x14ac:dyDescent="0.3">
      <c r="A5" s="32">
        <v>18</v>
      </c>
      <c r="B5" s="32">
        <f>PRODUCT(B6,B$1)</f>
        <v>1.03</v>
      </c>
      <c r="C5" s="1">
        <v>8.077712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"/>
      <c r="J5" s="33">
        <f t="shared" si="2"/>
        <v>8.3200433599999997</v>
      </c>
      <c r="K5" s="33">
        <f t="shared" si="2"/>
        <v>0</v>
      </c>
      <c r="L5" s="33">
        <f t="shared" si="2"/>
        <v>0</v>
      </c>
      <c r="M5" s="33">
        <f t="shared" si="2"/>
        <v>0</v>
      </c>
      <c r="N5" s="33">
        <f t="shared" si="2"/>
        <v>0</v>
      </c>
      <c r="O5" s="33">
        <f t="shared" si="2"/>
        <v>0</v>
      </c>
    </row>
    <row r="6" spans="1:31" ht="12" customHeight="1" x14ac:dyDescent="0.3">
      <c r="A6" s="32">
        <v>19</v>
      </c>
      <c r="B6" s="34">
        <v>1</v>
      </c>
      <c r="C6" s="1">
        <v>13.013999999999999</v>
      </c>
      <c r="D6" s="4">
        <v>14.695499999999999</v>
      </c>
      <c r="E6" s="33">
        <v>0</v>
      </c>
      <c r="F6" s="33">
        <v>0</v>
      </c>
      <c r="G6" s="33">
        <v>0</v>
      </c>
      <c r="H6" s="33">
        <v>0</v>
      </c>
      <c r="I6" s="33"/>
      <c r="J6" s="33">
        <f>PRODUCT($B6,C6)</f>
        <v>13.013999999999999</v>
      </c>
      <c r="K6" s="33">
        <f t="shared" si="2"/>
        <v>14.695499999999999</v>
      </c>
      <c r="L6" s="33">
        <f t="shared" si="2"/>
        <v>0</v>
      </c>
      <c r="M6" s="33">
        <f t="shared" si="2"/>
        <v>0</v>
      </c>
      <c r="N6" s="33">
        <f t="shared" si="2"/>
        <v>0</v>
      </c>
      <c r="O6" s="33">
        <f>PRODUCT($B6,H6)</f>
        <v>0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2" customHeight="1" x14ac:dyDescent="0.3">
      <c r="A7" s="1">
        <f t="shared" ref="A7:A66" si="3">SUM(A6,1)</f>
        <v>20</v>
      </c>
      <c r="B7" s="6">
        <f>PRODUCT(B6,1/B$1)</f>
        <v>0.970873786407767</v>
      </c>
      <c r="C7" s="1">
        <v>32.708129999999997</v>
      </c>
      <c r="D7" s="5">
        <v>16.801950000000001</v>
      </c>
      <c r="E7" s="4">
        <v>6.3189599999999997</v>
      </c>
      <c r="F7" s="5">
        <v>0</v>
      </c>
      <c r="G7" s="5">
        <v>0</v>
      </c>
      <c r="H7" s="5">
        <v>0</v>
      </c>
      <c r="I7" s="5"/>
      <c r="J7" s="33">
        <f t="shared" ref="J7:J66" si="4">PRODUCT($B7,C7)</f>
        <v>31.755466019417472</v>
      </c>
      <c r="K7" s="5">
        <f t="shared" ref="K7:K38" si="5">PRODUCT($B7,D7)</f>
        <v>16.312572815533983</v>
      </c>
      <c r="L7" s="5">
        <f t="shared" ref="L7:L38" si="6">PRODUCT($B7,E7)</f>
        <v>6.1349126213592227</v>
      </c>
      <c r="M7" s="5">
        <f t="shared" ref="M7:M38" si="7">PRODUCT($B7,F7)</f>
        <v>0</v>
      </c>
      <c r="N7" s="5">
        <f t="shared" ref="N7:N38" si="8">PRODUCT($B7,G7)</f>
        <v>0</v>
      </c>
      <c r="O7" s="5">
        <f t="shared" ref="O7:O66" si="9">PRODUCT($B7,H7)</f>
        <v>0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2" customHeight="1" x14ac:dyDescent="0.3">
      <c r="A8" s="1">
        <f t="shared" si="3"/>
        <v>21</v>
      </c>
      <c r="B8" s="6">
        <f t="shared" ref="B8:B66" si="10">PRODUCT(B7,1/B$1)</f>
        <v>0.94259590913375435</v>
      </c>
      <c r="C8" s="1">
        <v>29.662929999999999</v>
      </c>
      <c r="D8" s="1">
        <v>17.983329999999999</v>
      </c>
      <c r="E8" s="4">
        <v>7.6328500000000004</v>
      </c>
      <c r="F8" s="1">
        <v>10.16877</v>
      </c>
      <c r="G8" s="5">
        <v>0</v>
      </c>
      <c r="H8" s="5">
        <v>0</v>
      </c>
      <c r="I8" s="5"/>
      <c r="J8" s="33">
        <f t="shared" si="4"/>
        <v>27.960156470920914</v>
      </c>
      <c r="K8" s="5">
        <f t="shared" si="5"/>
        <v>16.951013290602319</v>
      </c>
      <c r="L8" s="5">
        <f t="shared" si="6"/>
        <v>7.1946931850315776</v>
      </c>
      <c r="M8" s="5">
        <f t="shared" si="7"/>
        <v>9.585041002922047</v>
      </c>
      <c r="N8" s="5">
        <f t="shared" si="8"/>
        <v>0</v>
      </c>
      <c r="O8" s="5">
        <f t="shared" si="9"/>
        <v>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2" customHeight="1" x14ac:dyDescent="0.3">
      <c r="A9" s="1">
        <f t="shared" si="3"/>
        <v>22</v>
      </c>
      <c r="B9" s="6">
        <f t="shared" si="10"/>
        <v>0.91514165935315961</v>
      </c>
      <c r="C9" s="1">
        <v>21.354330000000001</v>
      </c>
      <c r="D9" s="5">
        <v>22.637499999999999</v>
      </c>
      <c r="E9" s="5">
        <v>11.69096</v>
      </c>
      <c r="F9" s="1">
        <v>0.19846649999999999</v>
      </c>
      <c r="G9" s="5">
        <v>0</v>
      </c>
      <c r="H9" s="5">
        <v>0</v>
      </c>
      <c r="I9" s="5"/>
      <c r="J9" s="33">
        <f t="shared" si="4"/>
        <v>19.542236990574956</v>
      </c>
      <c r="K9" s="5">
        <f t="shared" si="5"/>
        <v>20.716519313607151</v>
      </c>
      <c r="L9" s="5">
        <f t="shared" si="6"/>
        <v>10.698884533831416</v>
      </c>
      <c r="M9" s="5">
        <f t="shared" si="7"/>
        <v>0.18162496213601384</v>
      </c>
      <c r="N9" s="5">
        <f t="shared" si="8"/>
        <v>0</v>
      </c>
      <c r="O9" s="5">
        <f t="shared" si="9"/>
        <v>0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2" customHeight="1" x14ac:dyDescent="0.3">
      <c r="A10" s="1">
        <f t="shared" si="3"/>
        <v>23</v>
      </c>
      <c r="B10" s="6">
        <f t="shared" si="10"/>
        <v>0.888487047915689</v>
      </c>
      <c r="C10" s="1">
        <v>23.663799999999998</v>
      </c>
      <c r="D10" s="5">
        <v>14.631130000000001</v>
      </c>
      <c r="E10" s="5">
        <v>10.59304</v>
      </c>
      <c r="F10" s="1">
        <v>7.0340449999999999</v>
      </c>
      <c r="G10" s="4">
        <v>2.3865789999999998</v>
      </c>
      <c r="H10" s="5">
        <v>0</v>
      </c>
      <c r="I10" s="5"/>
      <c r="J10" s="33">
        <f t="shared" si="4"/>
        <v>21.024979804467279</v>
      </c>
      <c r="K10" s="5">
        <f t="shared" si="5"/>
        <v>12.999569501370676</v>
      </c>
      <c r="L10" s="5">
        <f t="shared" si="6"/>
        <v>9.4117788380528111</v>
      </c>
      <c r="M10" s="5">
        <f t="shared" si="7"/>
        <v>6.2496578769561122</v>
      </c>
      <c r="N10" s="5">
        <f t="shared" si="8"/>
        <v>2.120444530327577</v>
      </c>
      <c r="O10" s="5">
        <f t="shared" si="9"/>
        <v>0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2" customHeight="1" x14ac:dyDescent="0.3">
      <c r="A11" s="1">
        <f t="shared" si="3"/>
        <v>24</v>
      </c>
      <c r="B11" s="6">
        <f t="shared" si="10"/>
        <v>0.86260878438416411</v>
      </c>
      <c r="C11" s="1">
        <v>25.904260000000001</v>
      </c>
      <c r="D11" s="5">
        <v>15.64227</v>
      </c>
      <c r="E11" s="5">
        <v>6.4825949999999999</v>
      </c>
      <c r="F11" s="1">
        <v>9.9578220000000002</v>
      </c>
      <c r="G11" s="5">
        <v>0.60024420000000001</v>
      </c>
      <c r="H11" s="5">
        <v>0</v>
      </c>
      <c r="I11" s="5"/>
      <c r="J11" s="33">
        <f t="shared" si="4"/>
        <v>22.345242228971326</v>
      </c>
      <c r="K11" s="5">
        <f t="shared" si="5"/>
        <v>13.493159509708878</v>
      </c>
      <c r="L11" s="5">
        <f t="shared" si="6"/>
        <v>5.5919433926048603</v>
      </c>
      <c r="M11" s="5">
        <f t="shared" si="7"/>
        <v>8.5897047305338852</v>
      </c>
      <c r="N11" s="5">
        <f t="shared" si="8"/>
        <v>0.51777591969564507</v>
      </c>
      <c r="O11" s="5">
        <f t="shared" si="9"/>
        <v>0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2" customHeight="1" x14ac:dyDescent="0.3">
      <c r="A12" s="1">
        <f t="shared" si="3"/>
        <v>25</v>
      </c>
      <c r="B12" s="6">
        <f t="shared" si="10"/>
        <v>0.83748425668365445</v>
      </c>
      <c r="C12" s="1">
        <v>20.69342</v>
      </c>
      <c r="D12" s="5">
        <v>10.964600000000001</v>
      </c>
      <c r="E12" s="5">
        <v>13.10258</v>
      </c>
      <c r="F12" s="1">
        <v>11.464169999999999</v>
      </c>
      <c r="G12" s="1">
        <v>4.216475</v>
      </c>
      <c r="H12" s="5">
        <v>0</v>
      </c>
      <c r="I12" s="5"/>
      <c r="J12" s="33">
        <f t="shared" si="4"/>
        <v>17.330413466942669</v>
      </c>
      <c r="K12" s="5">
        <f t="shared" si="5"/>
        <v>9.1826798808335983</v>
      </c>
      <c r="L12" s="5">
        <f t="shared" si="6"/>
        <v>10.973204471938116</v>
      </c>
      <c r="M12" s="5">
        <f t="shared" si="7"/>
        <v>9.6010618909450507</v>
      </c>
      <c r="N12" s="5">
        <f t="shared" si="8"/>
        <v>3.531231431200212</v>
      </c>
      <c r="O12" s="5">
        <f t="shared" si="9"/>
        <v>0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2" customHeight="1" x14ac:dyDescent="0.3">
      <c r="A13" s="1">
        <f t="shared" si="3"/>
        <v>26</v>
      </c>
      <c r="B13" s="6">
        <f t="shared" si="10"/>
        <v>0.81309151134335389</v>
      </c>
      <c r="C13" s="1">
        <v>37.000390000000003</v>
      </c>
      <c r="D13" s="5">
        <v>13.55092</v>
      </c>
      <c r="E13" s="5">
        <v>6.1264250000000002</v>
      </c>
      <c r="F13" s="1">
        <v>9.3079249999999991</v>
      </c>
      <c r="G13" s="5">
        <v>1.7931600000000001</v>
      </c>
      <c r="H13" s="4">
        <v>3.8744540000000001</v>
      </c>
      <c r="I13" s="5"/>
      <c r="J13" s="33">
        <f t="shared" si="4"/>
        <v>30.084703025393519</v>
      </c>
      <c r="K13" s="5">
        <f t="shared" si="5"/>
        <v>11.018138022892881</v>
      </c>
      <c r="L13" s="5">
        <f t="shared" si="6"/>
        <v>4.9813441623817072</v>
      </c>
      <c r="M13" s="5">
        <f t="shared" si="7"/>
        <v>7.5681948057205863</v>
      </c>
      <c r="N13" s="5">
        <f t="shared" si="8"/>
        <v>1.4580031744804485</v>
      </c>
      <c r="O13" s="5">
        <f t="shared" si="9"/>
        <v>3.150285658490303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2" customHeight="1" x14ac:dyDescent="0.3">
      <c r="A14" s="1">
        <f t="shared" si="3"/>
        <v>27</v>
      </c>
      <c r="B14" s="6">
        <f t="shared" si="10"/>
        <v>0.78940923431393584</v>
      </c>
      <c r="C14" s="1">
        <v>16.016310000000001</v>
      </c>
      <c r="D14" s="5">
        <v>9.0022339999999996</v>
      </c>
      <c r="E14" s="5">
        <v>9.2635850000000008</v>
      </c>
      <c r="F14" s="1">
        <v>5.8567960000000001</v>
      </c>
      <c r="G14" s="5">
        <v>1.5718890000000001</v>
      </c>
      <c r="H14" s="5">
        <v>0.70390129999999995</v>
      </c>
      <c r="I14" s="5"/>
      <c r="J14" s="33">
        <f t="shared" si="4"/>
        <v>12.643423013634635</v>
      </c>
      <c r="K14" s="5">
        <f t="shared" si="5"/>
        <v>7.1064466490548792</v>
      </c>
      <c r="L14" s="5">
        <f t="shared" si="6"/>
        <v>7.3127595418520617</v>
      </c>
      <c r="M14" s="5">
        <f t="shared" si="7"/>
        <v>4.6234088458929223</v>
      </c>
      <c r="N14" s="5">
        <f t="shared" si="8"/>
        <v>1.2408636919164984</v>
      </c>
      <c r="O14" s="5">
        <f t="shared" si="9"/>
        <v>0.55566618626558406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2" customHeight="1" x14ac:dyDescent="0.3">
      <c r="A15" s="1">
        <f t="shared" si="3"/>
        <v>28</v>
      </c>
      <c r="B15" s="6">
        <f t="shared" si="10"/>
        <v>0.76641673234362706</v>
      </c>
      <c r="C15" s="1">
        <v>10.63449</v>
      </c>
      <c r="D15" s="5">
        <v>12.26948</v>
      </c>
      <c r="E15" s="5">
        <v>7.9095120000000003</v>
      </c>
      <c r="F15" s="1">
        <v>6.155646</v>
      </c>
      <c r="G15" s="5">
        <v>1.5762849999999999</v>
      </c>
      <c r="H15" s="5">
        <v>0</v>
      </c>
      <c r="I15" s="5"/>
      <c r="J15" s="33">
        <f t="shared" si="4"/>
        <v>8.1504510759409783</v>
      </c>
      <c r="K15" s="5">
        <f t="shared" si="5"/>
        <v>9.4035347691554847</v>
      </c>
      <c r="L15" s="5">
        <f t="shared" si="6"/>
        <v>6.0619823414727065</v>
      </c>
      <c r="M15" s="5">
        <f t="shared" si="7"/>
        <v>4.7177900927841181</v>
      </c>
      <c r="N15" s="5">
        <f t="shared" si="8"/>
        <v>1.2080911989422742</v>
      </c>
      <c r="O15" s="5">
        <f t="shared" si="9"/>
        <v>0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2" customHeight="1" x14ac:dyDescent="0.3">
      <c r="A16" s="1">
        <f t="shared" si="3"/>
        <v>29</v>
      </c>
      <c r="B16" s="6">
        <f t="shared" si="10"/>
        <v>0.74409391489672527</v>
      </c>
      <c r="C16" s="1">
        <v>26.80341</v>
      </c>
      <c r="D16" s="5">
        <v>13.519909999999999</v>
      </c>
      <c r="E16" s="5">
        <v>12.97762</v>
      </c>
      <c r="F16" s="1">
        <v>5.5985820000000004</v>
      </c>
      <c r="G16" s="5">
        <v>2.0623840000000002</v>
      </c>
      <c r="H16" s="5">
        <v>0.73805390000000004</v>
      </c>
      <c r="I16" s="5"/>
      <c r="J16" s="33">
        <f t="shared" si="4"/>
        <v>19.944254279482035</v>
      </c>
      <c r="K16" s="5">
        <f t="shared" si="5"/>
        <v>10.060082760951385</v>
      </c>
      <c r="L16" s="5">
        <f t="shared" si="6"/>
        <v>9.6565680718420399</v>
      </c>
      <c r="M16" s="5">
        <f t="shared" si="7"/>
        <v>4.1658707982503387</v>
      </c>
      <c r="N16" s="5">
        <f t="shared" si="8"/>
        <v>1.5346073845803681</v>
      </c>
      <c r="O16" s="5">
        <f t="shared" si="9"/>
        <v>0.54918141585579616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2" customHeight="1" x14ac:dyDescent="0.3">
      <c r="A17" s="1">
        <f t="shared" si="3"/>
        <v>30</v>
      </c>
      <c r="B17" s="6">
        <f t="shared" si="10"/>
        <v>0.72242127659876243</v>
      </c>
      <c r="C17" s="1">
        <v>18.53341</v>
      </c>
      <c r="D17" s="5">
        <v>10.997680000000001</v>
      </c>
      <c r="E17" s="5">
        <v>11.18516</v>
      </c>
      <c r="F17" s="1">
        <v>3.6055299999999999</v>
      </c>
      <c r="G17" s="5">
        <v>1.7197340000000001</v>
      </c>
      <c r="H17" s="5">
        <v>0</v>
      </c>
      <c r="I17" s="5"/>
      <c r="J17" s="33">
        <f t="shared" si="4"/>
        <v>13.38892971192827</v>
      </c>
      <c r="K17" s="5">
        <f t="shared" si="5"/>
        <v>7.9449580252246781</v>
      </c>
      <c r="L17" s="5">
        <f t="shared" si="6"/>
        <v>8.0803975661614142</v>
      </c>
      <c r="M17" s="5">
        <f t="shared" si="7"/>
        <v>2.6047115854151359</v>
      </c>
      <c r="N17" s="5">
        <f t="shared" si="8"/>
        <v>1.2423724316902962</v>
      </c>
      <c r="O17" s="5">
        <f t="shared" si="9"/>
        <v>0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2" customHeight="1" x14ac:dyDescent="0.3">
      <c r="A18" s="1">
        <f t="shared" si="3"/>
        <v>31</v>
      </c>
      <c r="B18" s="6">
        <f t="shared" si="10"/>
        <v>0.70137988019297326</v>
      </c>
      <c r="C18" s="1">
        <v>12.669</v>
      </c>
      <c r="D18" s="5">
        <v>12.470190000000001</v>
      </c>
      <c r="E18" s="5">
        <v>10.351710000000001</v>
      </c>
      <c r="F18" s="1">
        <v>3.674563</v>
      </c>
      <c r="G18" s="5">
        <v>2.2241979999999999</v>
      </c>
      <c r="H18" s="5">
        <v>1.23933</v>
      </c>
      <c r="I18" s="5"/>
      <c r="J18" s="33">
        <f t="shared" si="4"/>
        <v>8.8857817021647794</v>
      </c>
      <c r="K18" s="5">
        <f t="shared" si="5"/>
        <v>8.7463403681836134</v>
      </c>
      <c r="L18" s="5">
        <f t="shared" si="6"/>
        <v>7.2604811195924039</v>
      </c>
      <c r="M18" s="5">
        <f t="shared" si="7"/>
        <v>2.5772645567015324</v>
      </c>
      <c r="N18" s="5">
        <f t="shared" si="8"/>
        <v>1.5600077267654506</v>
      </c>
      <c r="O18" s="5">
        <f t="shared" si="9"/>
        <v>0.86924112691955757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2" customHeight="1" x14ac:dyDescent="0.3">
      <c r="A19" s="1">
        <f t="shared" si="3"/>
        <v>32</v>
      </c>
      <c r="B19" s="6">
        <f t="shared" si="10"/>
        <v>0.68095133999317792</v>
      </c>
      <c r="C19" s="1">
        <v>12.491720000000001</v>
      </c>
      <c r="D19" s="5">
        <v>10.79683</v>
      </c>
      <c r="E19" s="5">
        <v>9.1488600000000009</v>
      </c>
      <c r="F19" s="1">
        <v>5.2219369999999996</v>
      </c>
      <c r="G19" s="5">
        <v>1.691757</v>
      </c>
      <c r="H19" s="5">
        <v>0.38201030000000002</v>
      </c>
      <c r="I19" s="5"/>
      <c r="J19" s="33">
        <f t="shared" si="4"/>
        <v>8.5062534728195818</v>
      </c>
      <c r="K19" s="5">
        <f t="shared" si="5"/>
        <v>7.3521158561785427</v>
      </c>
      <c r="L19" s="5">
        <f t="shared" si="6"/>
        <v>6.2299284764099863</v>
      </c>
      <c r="M19" s="5">
        <f t="shared" si="7"/>
        <v>3.5558849975099553</v>
      </c>
      <c r="N19" s="5">
        <f t="shared" si="8"/>
        <v>1.1520041960928387</v>
      </c>
      <c r="O19" s="5">
        <f t="shared" si="9"/>
        <v>0.26013042567619593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ht="12" customHeight="1" x14ac:dyDescent="0.3">
      <c r="A20" s="1">
        <f t="shared" si="3"/>
        <v>33</v>
      </c>
      <c r="B20" s="6">
        <f t="shared" si="10"/>
        <v>0.66111780581861934</v>
      </c>
      <c r="C20" s="1">
        <v>20.009340000000002</v>
      </c>
      <c r="D20" s="5">
        <v>10.32352</v>
      </c>
      <c r="E20" s="5">
        <v>13.52515</v>
      </c>
      <c r="F20" s="1">
        <v>1.9525049999999999</v>
      </c>
      <c r="G20" s="5">
        <v>0.89338899999999999</v>
      </c>
      <c r="H20" s="5">
        <v>0</v>
      </c>
      <c r="I20" s="5"/>
      <c r="J20" s="33">
        <f t="shared" si="4"/>
        <v>13.228530956678734</v>
      </c>
      <c r="K20" s="5">
        <f t="shared" si="5"/>
        <v>6.8250628907246336</v>
      </c>
      <c r="L20" s="5">
        <f t="shared" si="6"/>
        <v>8.9417174913676991</v>
      </c>
      <c r="M20" s="5">
        <f t="shared" si="7"/>
        <v>1.2908358214498834</v>
      </c>
      <c r="N20" s="5">
        <f t="shared" si="8"/>
        <v>0.59063537542249056</v>
      </c>
      <c r="O20" s="5">
        <f t="shared" si="9"/>
        <v>0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2" customHeight="1" x14ac:dyDescent="0.3">
      <c r="A21" s="1">
        <f t="shared" si="3"/>
        <v>34</v>
      </c>
      <c r="B21" s="6">
        <f t="shared" si="10"/>
        <v>0.64186194739671787</v>
      </c>
      <c r="C21" s="1">
        <v>15.44745</v>
      </c>
      <c r="D21" s="5">
        <v>9.1000779999999999</v>
      </c>
      <c r="E21" s="5">
        <v>4.7226350000000004</v>
      </c>
      <c r="F21" s="1">
        <v>12.47641</v>
      </c>
      <c r="G21" s="5">
        <v>3.3571089999999999</v>
      </c>
      <c r="H21" s="5">
        <v>5.13003E-2</v>
      </c>
      <c r="I21" s="5"/>
      <c r="J21" s="33">
        <f t="shared" si="4"/>
        <v>9.9151303393134302</v>
      </c>
      <c r="K21" s="5">
        <f t="shared" si="5"/>
        <v>5.8409937865420298</v>
      </c>
      <c r="L21" s="5">
        <f t="shared" si="6"/>
        <v>3.0312796979438987</v>
      </c>
      <c r="M21" s="5">
        <f t="shared" si="7"/>
        <v>8.0081328191198846</v>
      </c>
      <c r="N21" s="5">
        <f t="shared" si="8"/>
        <v>2.154800520363048</v>
      </c>
      <c r="O21" s="5">
        <f t="shared" si="9"/>
        <v>3.2927710460035849E-2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2" customHeight="1" x14ac:dyDescent="0.3">
      <c r="A22" s="1">
        <f t="shared" si="3"/>
        <v>35</v>
      </c>
      <c r="B22" s="6">
        <f t="shared" si="10"/>
        <v>0.62316693922011446</v>
      </c>
      <c r="C22" s="1">
        <v>20.14744</v>
      </c>
      <c r="D22" s="5">
        <v>10.480259999999999</v>
      </c>
      <c r="E22" s="5">
        <v>7.6167769999999999</v>
      </c>
      <c r="F22" s="1">
        <v>4.2821569999999998</v>
      </c>
      <c r="G22" s="5">
        <v>2.5624020000000001</v>
      </c>
      <c r="H22" s="5">
        <v>0.54476860000000005</v>
      </c>
      <c r="I22" s="5"/>
      <c r="J22" s="33">
        <f t="shared" si="4"/>
        <v>12.555218517920903</v>
      </c>
      <c r="K22" s="5">
        <f t="shared" si="5"/>
        <v>6.5309515464309964</v>
      </c>
      <c r="L22" s="5">
        <f t="shared" si="6"/>
        <v>4.7465236098121659</v>
      </c>
      <c r="M22" s="5">
        <f t="shared" si="7"/>
        <v>2.6684986709499876</v>
      </c>
      <c r="N22" s="5">
        <f t="shared" si="8"/>
        <v>1.5968042113914998</v>
      </c>
      <c r="O22" s="5">
        <f t="shared" si="9"/>
        <v>0.33948178104522686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2" customHeight="1" x14ac:dyDescent="0.3">
      <c r="A23" s="1">
        <f t="shared" si="3"/>
        <v>36</v>
      </c>
      <c r="B23" s="6">
        <f t="shared" si="10"/>
        <v>0.60501644584477132</v>
      </c>
      <c r="C23" s="1">
        <v>16.584879999999998</v>
      </c>
      <c r="D23" s="5">
        <v>11.94041</v>
      </c>
      <c r="E23" s="5">
        <v>4.2547240000000004</v>
      </c>
      <c r="F23" s="1">
        <v>9.4709800000000008</v>
      </c>
      <c r="G23" s="5">
        <v>0.83508649999999995</v>
      </c>
      <c r="H23" s="5">
        <v>1.3399399999999999</v>
      </c>
      <c r="I23" s="5"/>
      <c r="J23" s="33">
        <f t="shared" si="4"/>
        <v>10.03412515236203</v>
      </c>
      <c r="K23" s="5">
        <f t="shared" si="5"/>
        <v>7.2241444201293659</v>
      </c>
      <c r="L23" s="5">
        <f t="shared" si="6"/>
        <v>2.5741779925304491</v>
      </c>
      <c r="M23" s="5">
        <f t="shared" si="7"/>
        <v>5.7300986582669129</v>
      </c>
      <c r="N23" s="5">
        <f t="shared" si="8"/>
        <v>0.50524106620294962</v>
      </c>
      <c r="O23" s="5">
        <f t="shared" si="9"/>
        <v>0.81068573644524278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2" customHeight="1" x14ac:dyDescent="0.3">
      <c r="A24" s="1">
        <f t="shared" si="3"/>
        <v>37</v>
      </c>
      <c r="B24" s="6">
        <f t="shared" si="10"/>
        <v>0.58739460761628282</v>
      </c>
      <c r="C24" s="1">
        <v>20.583159999999999</v>
      </c>
      <c r="D24" s="5">
        <v>12.54386</v>
      </c>
      <c r="E24" s="5">
        <v>7.0285840000000004</v>
      </c>
      <c r="F24" s="1">
        <v>4.8373280000000003</v>
      </c>
      <c r="G24" s="5">
        <v>3.4126620000000001</v>
      </c>
      <c r="H24" s="5">
        <v>0.46520270000000002</v>
      </c>
      <c r="I24" s="5"/>
      <c r="J24" s="33">
        <f t="shared" si="4"/>
        <v>12.090437191703167</v>
      </c>
      <c r="K24" s="5">
        <f t="shared" si="5"/>
        <v>7.3681957226935859</v>
      </c>
      <c r="L24" s="5">
        <f t="shared" si="6"/>
        <v>4.128552340778084</v>
      </c>
      <c r="M24" s="5">
        <f t="shared" si="7"/>
        <v>2.8414203824712585</v>
      </c>
      <c r="N24" s="5">
        <f t="shared" si="8"/>
        <v>2.0045792564169989</v>
      </c>
      <c r="O24" s="5">
        <f t="shared" si="9"/>
        <v>0.27325755742853536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12" customHeight="1" x14ac:dyDescent="0.3">
      <c r="A25" s="1">
        <f t="shared" si="3"/>
        <v>38</v>
      </c>
      <c r="B25" s="6">
        <f t="shared" si="10"/>
        <v>0.57028602681192508</v>
      </c>
      <c r="C25" s="1">
        <v>18.487839999999998</v>
      </c>
      <c r="D25" s="5">
        <v>10.766730000000001</v>
      </c>
      <c r="E25" s="5">
        <v>5.7671049999999999</v>
      </c>
      <c r="F25" s="1">
        <v>4.5953390000000001</v>
      </c>
      <c r="G25" s="5">
        <v>1.2752589999999999</v>
      </c>
      <c r="H25" s="5">
        <v>0.86710399999999999</v>
      </c>
      <c r="I25" s="5"/>
      <c r="J25" s="33">
        <f t="shared" si="4"/>
        <v>10.54335681793458</v>
      </c>
      <c r="K25" s="5">
        <f t="shared" si="5"/>
        <v>6.1401156734567586</v>
      </c>
      <c r="L25" s="5">
        <f t="shared" si="6"/>
        <v>3.2888993966571873</v>
      </c>
      <c r="M25" s="5">
        <f t="shared" si="7"/>
        <v>2.6206576201638851</v>
      </c>
      <c r="N25" s="5">
        <f t="shared" si="8"/>
        <v>0.72726238826614875</v>
      </c>
      <c r="O25" s="5">
        <f t="shared" si="9"/>
        <v>0.49449729499272749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ht="12" customHeight="1" x14ac:dyDescent="0.3">
      <c r="A26" s="1">
        <f t="shared" si="3"/>
        <v>39</v>
      </c>
      <c r="B26" s="6">
        <f t="shared" si="10"/>
        <v>0.55367575418633508</v>
      </c>
      <c r="C26" s="1">
        <v>11.1121</v>
      </c>
      <c r="D26" s="5">
        <v>8.4129179999999995</v>
      </c>
      <c r="E26" s="5">
        <v>4.6578109999999997</v>
      </c>
      <c r="F26" s="1">
        <v>3.3986459999999998</v>
      </c>
      <c r="G26" s="5">
        <v>0.76341119999999996</v>
      </c>
      <c r="H26" s="5">
        <v>0</v>
      </c>
      <c r="I26" s="5"/>
      <c r="J26" s="33">
        <f t="shared" si="4"/>
        <v>6.1525003480939739</v>
      </c>
      <c r="K26" s="5">
        <f t="shared" si="5"/>
        <v>4.6580287185577935</v>
      </c>
      <c r="L26" s="5">
        <f t="shared" si="6"/>
        <v>2.5789170182824073</v>
      </c>
      <c r="M26" s="5">
        <f t="shared" si="7"/>
        <v>1.881747887262371</v>
      </c>
      <c r="N26" s="5">
        <f t="shared" si="8"/>
        <v>0.42268227191429508</v>
      </c>
      <c r="O26" s="5">
        <f t="shared" si="9"/>
        <v>0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12" customHeight="1" x14ac:dyDescent="0.3">
      <c r="A27" s="1">
        <f t="shared" si="3"/>
        <v>40</v>
      </c>
      <c r="B27" s="6">
        <f t="shared" si="10"/>
        <v>0.53754927590906321</v>
      </c>
      <c r="C27" s="1">
        <v>13.619759999999999</v>
      </c>
      <c r="D27" s="5">
        <v>11.480370000000001</v>
      </c>
      <c r="E27" s="5">
        <v>7.7713780000000003</v>
      </c>
      <c r="F27" s="1">
        <v>4.0082519999999997</v>
      </c>
      <c r="G27" s="5">
        <v>2.3649559999999998</v>
      </c>
      <c r="H27" s="5">
        <v>1.173835</v>
      </c>
      <c r="I27" s="5"/>
      <c r="J27" s="33">
        <f t="shared" si="4"/>
        <v>7.3212921260552219</v>
      </c>
      <c r="K27" s="5">
        <f t="shared" si="5"/>
        <v>6.1712645806681321</v>
      </c>
      <c r="L27" s="5">
        <f t="shared" si="6"/>
        <v>4.1774986167156243</v>
      </c>
      <c r="M27" s="5">
        <f t="shared" si="7"/>
        <v>2.1546329602610541</v>
      </c>
      <c r="N27" s="5">
        <f t="shared" si="8"/>
        <v>1.2712803853567944</v>
      </c>
      <c r="O27" s="5">
        <f t="shared" si="9"/>
        <v>0.63099415428671524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2" customHeight="1" x14ac:dyDescent="0.3">
      <c r="A28" s="1">
        <f t="shared" si="3"/>
        <v>41</v>
      </c>
      <c r="B28" s="6">
        <f t="shared" si="10"/>
        <v>0.52189250088258565</v>
      </c>
      <c r="C28" s="1">
        <v>12.304830000000001</v>
      </c>
      <c r="D28" s="5">
        <v>7.9691270000000003</v>
      </c>
      <c r="E28" s="5">
        <v>4.6167259999999999</v>
      </c>
      <c r="F28" s="1">
        <v>4.4112619999999998</v>
      </c>
      <c r="G28" s="5">
        <v>0.93558509999999995</v>
      </c>
      <c r="H28" s="5">
        <v>0.82180949999999997</v>
      </c>
      <c r="I28" s="5"/>
      <c r="J28" s="33">
        <f t="shared" si="4"/>
        <v>6.4217985016350667</v>
      </c>
      <c r="K28" s="5">
        <f t="shared" si="5"/>
        <v>4.1590276198809377</v>
      </c>
      <c r="L28" s="5">
        <f t="shared" si="6"/>
        <v>2.4094346780296561</v>
      </c>
      <c r="M28" s="5">
        <f t="shared" si="7"/>
        <v>2.3022045572283165</v>
      </c>
      <c r="N28" s="5">
        <f t="shared" si="8"/>
        <v>0.48827484762748397</v>
      </c>
      <c r="O28" s="5">
        <f t="shared" si="9"/>
        <v>0.42889621520406723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2" customHeight="1" x14ac:dyDescent="0.3">
      <c r="A29" s="1">
        <f t="shared" si="3"/>
        <v>42</v>
      </c>
      <c r="B29" s="6">
        <f t="shared" si="10"/>
        <v>0.50669174842969478</v>
      </c>
      <c r="C29" s="1">
        <v>20.0959</v>
      </c>
      <c r="D29" s="5">
        <v>7.2349589999999999</v>
      </c>
      <c r="E29" s="5">
        <v>3.2931210000000002</v>
      </c>
      <c r="F29" s="1">
        <v>7.2313739999999997</v>
      </c>
      <c r="G29" s="5">
        <v>0.1851208</v>
      </c>
      <c r="H29" s="5">
        <v>0.12436419999999999</v>
      </c>
      <c r="I29" s="5"/>
      <c r="J29" s="33">
        <f t="shared" si="4"/>
        <v>10.182426707268304</v>
      </c>
      <c r="K29" s="5">
        <f t="shared" si="5"/>
        <v>3.6658940255271562</v>
      </c>
      <c r="L29" s="5">
        <f t="shared" si="6"/>
        <v>1.6685972372805451</v>
      </c>
      <c r="M29" s="5">
        <f t="shared" si="7"/>
        <v>3.6640775356090356</v>
      </c>
      <c r="N29" s="5">
        <f t="shared" si="8"/>
        <v>9.3799181822703845E-2</v>
      </c>
      <c r="O29" s="5">
        <f t="shared" si="9"/>
        <v>6.301431394006024E-2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2" customHeight="1" x14ac:dyDescent="0.3">
      <c r="A30" s="1">
        <f t="shared" si="3"/>
        <v>43</v>
      </c>
      <c r="B30" s="6">
        <f t="shared" si="10"/>
        <v>0.49193373633950949</v>
      </c>
      <c r="C30" s="1">
        <v>12.44605</v>
      </c>
      <c r="D30" s="5">
        <v>7.2393340000000004</v>
      </c>
      <c r="E30" s="5">
        <v>6.503546</v>
      </c>
      <c r="F30" s="1">
        <v>3.4613010000000002</v>
      </c>
      <c r="G30" s="5">
        <v>0.52271199999999995</v>
      </c>
      <c r="H30" s="5">
        <v>0.29892180000000002</v>
      </c>
      <c r="I30" s="5"/>
      <c r="J30" s="33">
        <f t="shared" si="4"/>
        <v>6.1226318791683516</v>
      </c>
      <c r="K30" s="5">
        <f t="shared" si="5"/>
        <v>3.5612726232296468</v>
      </c>
      <c r="L30" s="5">
        <f t="shared" si="6"/>
        <v>3.1993136832358715</v>
      </c>
      <c r="M30" s="5">
        <f t="shared" si="7"/>
        <v>1.7027307335256807</v>
      </c>
      <c r="N30" s="5">
        <f t="shared" si="8"/>
        <v>0.25713966718949766</v>
      </c>
      <c r="O30" s="5">
        <f t="shared" si="9"/>
        <v>0.1470497179473316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2" customHeight="1" x14ac:dyDescent="0.3">
      <c r="A31" s="1">
        <f t="shared" si="3"/>
        <v>44</v>
      </c>
      <c r="B31" s="6">
        <f t="shared" si="10"/>
        <v>0.4776055692616597</v>
      </c>
      <c r="C31" s="1">
        <v>14.29374</v>
      </c>
      <c r="D31" s="5">
        <v>9.9037579999999998</v>
      </c>
      <c r="E31" s="5">
        <v>3.9570959999999999</v>
      </c>
      <c r="F31" s="1">
        <v>1.2691319999999999</v>
      </c>
      <c r="G31" s="5">
        <v>2.9911819999999998</v>
      </c>
      <c r="H31" s="5">
        <v>0.27261079999999999</v>
      </c>
      <c r="I31" s="5"/>
      <c r="J31" s="33">
        <f t="shared" si="4"/>
        <v>6.8267698295781551</v>
      </c>
      <c r="K31" s="5">
        <f t="shared" si="5"/>
        <v>4.7300899774197163</v>
      </c>
      <c r="L31" s="5">
        <f t="shared" si="6"/>
        <v>1.8899310877030366</v>
      </c>
      <c r="M31" s="5">
        <f t="shared" si="7"/>
        <v>0.6061445113281887</v>
      </c>
      <c r="N31" s="5">
        <f t="shared" si="8"/>
        <v>1.4286051818752297</v>
      </c>
      <c r="O31" s="5">
        <f t="shared" si="9"/>
        <v>0.13020043632087647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ht="12" customHeight="1" x14ac:dyDescent="0.3">
      <c r="A32" s="1">
        <f t="shared" si="3"/>
        <v>45</v>
      </c>
      <c r="B32" s="6">
        <f t="shared" si="10"/>
        <v>0.46369472743850459</v>
      </c>
      <c r="C32" s="1">
        <v>11.400410000000001</v>
      </c>
      <c r="D32" s="5">
        <v>10.33541</v>
      </c>
      <c r="E32" s="5">
        <v>4.6023329999999998</v>
      </c>
      <c r="F32" s="1">
        <v>4.6507769999999997</v>
      </c>
      <c r="G32" s="5">
        <v>0.25683159999999999</v>
      </c>
      <c r="H32" s="5">
        <v>1.7856350000000001</v>
      </c>
      <c r="I32" s="5"/>
      <c r="J32" s="33">
        <f t="shared" si="4"/>
        <v>5.2863100076372023</v>
      </c>
      <c r="K32" s="5">
        <f t="shared" si="5"/>
        <v>4.792475122915195</v>
      </c>
      <c r="L32" s="5">
        <f t="shared" si="6"/>
        <v>2.1340775460162349</v>
      </c>
      <c r="M32" s="5">
        <f t="shared" si="7"/>
        <v>2.1565407733922659</v>
      </c>
      <c r="N32" s="5">
        <f t="shared" si="8"/>
        <v>0.11909145875959504</v>
      </c>
      <c r="O32" s="5">
        <f t="shared" si="9"/>
        <v>0.82798953462965419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ht="12" customHeight="1" x14ac:dyDescent="0.3">
      <c r="A33" s="1">
        <f t="shared" si="3"/>
        <v>46</v>
      </c>
      <c r="B33" s="6">
        <f t="shared" si="10"/>
        <v>0.45018905576553847</v>
      </c>
      <c r="C33" s="1">
        <v>5.9396820000000004</v>
      </c>
      <c r="D33" s="5">
        <v>8.1950389999999995</v>
      </c>
      <c r="E33" s="5">
        <v>6.500489</v>
      </c>
      <c r="F33" s="1">
        <v>6.0218550000000004</v>
      </c>
      <c r="G33" s="5">
        <v>2.4906419999999998</v>
      </c>
      <c r="H33" s="5">
        <v>0.18682480000000001</v>
      </c>
      <c r="I33" s="5"/>
      <c r="J33" s="33">
        <f t="shared" si="4"/>
        <v>2.6739798311275651</v>
      </c>
      <c r="K33" s="5">
        <f t="shared" si="5"/>
        <v>3.6893168693717624</v>
      </c>
      <c r="L33" s="5">
        <f t="shared" si="6"/>
        <v>2.9264490049242693</v>
      </c>
      <c r="M33" s="5">
        <f t="shared" si="7"/>
        <v>2.7109732164069866</v>
      </c>
      <c r="N33" s="5">
        <f t="shared" si="8"/>
        <v>1.1212597702299922</v>
      </c>
      <c r="O33" s="5">
        <f t="shared" si="9"/>
        <v>8.4106480305585582E-2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2" customHeight="1" x14ac:dyDescent="0.3">
      <c r="A34" s="1">
        <f t="shared" si="3"/>
        <v>47</v>
      </c>
      <c r="B34" s="6">
        <f t="shared" si="10"/>
        <v>0.43707675317042571</v>
      </c>
      <c r="C34" s="1">
        <v>8.3474380000000004</v>
      </c>
      <c r="D34" s="5">
        <v>6.648746</v>
      </c>
      <c r="E34" s="5">
        <v>7.94069</v>
      </c>
      <c r="F34" s="1">
        <v>5.1191940000000002</v>
      </c>
      <c r="G34" s="5">
        <v>1.3296429999999999</v>
      </c>
      <c r="H34" s="5">
        <v>0</v>
      </c>
      <c r="I34" s="5"/>
      <c r="J34" s="33">
        <f t="shared" si="4"/>
        <v>3.6484710983314321</v>
      </c>
      <c r="K34" s="5">
        <f t="shared" si="5"/>
        <v>2.9060123143348555</v>
      </c>
      <c r="L34" s="5">
        <f t="shared" si="6"/>
        <v>3.4706910031328677</v>
      </c>
      <c r="M34" s="5">
        <f t="shared" si="7"/>
        <v>2.2374806923695245</v>
      </c>
      <c r="N34" s="5">
        <f t="shared" si="8"/>
        <v>0.58115604531578435</v>
      </c>
      <c r="O34" s="5">
        <f t="shared" si="9"/>
        <v>0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ht="12" customHeight="1" x14ac:dyDescent="0.3">
      <c r="A35" s="1">
        <f t="shared" si="3"/>
        <v>48</v>
      </c>
      <c r="B35" s="6">
        <f t="shared" si="10"/>
        <v>0.42434636230138417</v>
      </c>
      <c r="C35" s="1">
        <v>23.332280000000001</v>
      </c>
      <c r="D35" s="5">
        <v>8.2094880000000003</v>
      </c>
      <c r="E35" s="5">
        <v>3.6582599999999998</v>
      </c>
      <c r="F35" s="1">
        <v>3.9956689999999999</v>
      </c>
      <c r="G35" s="5">
        <v>1.6247780000000001</v>
      </c>
      <c r="H35" s="5">
        <v>0</v>
      </c>
      <c r="I35" s="5"/>
      <c r="J35" s="33">
        <f t="shared" si="4"/>
        <v>9.9009681421973408</v>
      </c>
      <c r="K35" s="5">
        <f t="shared" si="5"/>
        <v>3.4836663691568659</v>
      </c>
      <c r="L35" s="5">
        <f t="shared" si="6"/>
        <v>1.5523693233526616</v>
      </c>
      <c r="M35" s="5">
        <f t="shared" si="7"/>
        <v>1.6955476051104093</v>
      </c>
      <c r="N35" s="5">
        <f t="shared" si="8"/>
        <v>0.68946863384731838</v>
      </c>
      <c r="O35" s="5">
        <f t="shared" si="9"/>
        <v>0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2" customHeight="1" x14ac:dyDescent="0.3">
      <c r="A36" s="1">
        <f t="shared" si="3"/>
        <v>49</v>
      </c>
      <c r="B36" s="6">
        <f t="shared" si="10"/>
        <v>0.41198675951590696</v>
      </c>
      <c r="C36" s="1">
        <v>8.9151769999999999</v>
      </c>
      <c r="D36" s="5">
        <v>5.0853809999999999</v>
      </c>
      <c r="E36" s="5">
        <v>3.6855739999999999</v>
      </c>
      <c r="F36" s="1">
        <v>2.100365</v>
      </c>
      <c r="G36" s="5">
        <v>0.41197800000000001</v>
      </c>
      <c r="H36" s="5">
        <v>1.399238</v>
      </c>
      <c r="I36" s="5"/>
      <c r="J36" s="33">
        <f t="shared" si="4"/>
        <v>3.6729348827407446</v>
      </c>
      <c r="K36" s="5">
        <f t="shared" si="5"/>
        <v>2.0951096390937622</v>
      </c>
      <c r="L36" s="5">
        <f t="shared" si="6"/>
        <v>1.5184076892160792</v>
      </c>
      <c r="M36" s="5">
        <f t="shared" si="7"/>
        <v>0.86532257015062797</v>
      </c>
      <c r="N36" s="5">
        <f t="shared" si="8"/>
        <v>0.16972948121184434</v>
      </c>
      <c r="O36" s="5">
        <f t="shared" si="9"/>
        <v>0.57646752941151858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2" customHeight="1" x14ac:dyDescent="0.3">
      <c r="A37" s="1">
        <f t="shared" si="3"/>
        <v>50</v>
      </c>
      <c r="B37" s="6">
        <f t="shared" si="10"/>
        <v>0.39998714516107475</v>
      </c>
      <c r="C37" s="1">
        <v>19.373080000000002</v>
      </c>
      <c r="D37" s="5">
        <v>5.6924070000000002</v>
      </c>
      <c r="E37" s="5">
        <v>8.1887950000000007</v>
      </c>
      <c r="F37" s="1">
        <v>1.8024009999999999</v>
      </c>
      <c r="G37" s="5">
        <v>3.587304</v>
      </c>
      <c r="H37" s="5">
        <v>0.56950769999999995</v>
      </c>
      <c r="I37" s="5"/>
      <c r="J37" s="33">
        <f t="shared" si="4"/>
        <v>7.7489829621771147</v>
      </c>
      <c r="K37" s="5">
        <f t="shared" si="5"/>
        <v>2.2768896250249182</v>
      </c>
      <c r="L37" s="5">
        <f t="shared" si="6"/>
        <v>3.2754127343592834</v>
      </c>
      <c r="M37" s="5">
        <f t="shared" si="7"/>
        <v>0.72093723042546631</v>
      </c>
      <c r="N37" s="5">
        <f t="shared" si="8"/>
        <v>1.4348754857849042</v>
      </c>
      <c r="O37" s="5">
        <f t="shared" si="9"/>
        <v>0.22779575907024979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2" customHeight="1" x14ac:dyDescent="0.3">
      <c r="A38" s="1">
        <f t="shared" si="3"/>
        <v>51</v>
      </c>
      <c r="B38" s="6">
        <f t="shared" si="10"/>
        <v>0.3883370341369658</v>
      </c>
      <c r="C38" s="1">
        <v>22.6082</v>
      </c>
      <c r="D38" s="5">
        <v>9.1941579999999998</v>
      </c>
      <c r="E38" s="5">
        <v>1.60422</v>
      </c>
      <c r="F38" s="1">
        <v>2.8214229999999998</v>
      </c>
      <c r="G38" s="5">
        <v>0.43355440000000001</v>
      </c>
      <c r="H38" s="5">
        <v>0</v>
      </c>
      <c r="I38" s="5"/>
      <c r="J38" s="33">
        <f t="shared" si="4"/>
        <v>8.7796013351753501</v>
      </c>
      <c r="K38" s="5">
        <f t="shared" si="5"/>
        <v>3.5704320491066572</v>
      </c>
      <c r="L38" s="5">
        <f t="shared" si="6"/>
        <v>0.6229780369032033</v>
      </c>
      <c r="M38" s="5">
        <f t="shared" si="7"/>
        <v>1.0956630398658205</v>
      </c>
      <c r="N38" s="5">
        <f t="shared" si="8"/>
        <v>0.16836522983303173</v>
      </c>
      <c r="O38" s="5">
        <f t="shared" si="9"/>
        <v>0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ht="12" customHeight="1" x14ac:dyDescent="0.3">
      <c r="A39" s="1">
        <f t="shared" si="3"/>
        <v>52</v>
      </c>
      <c r="B39" s="6">
        <f t="shared" si="10"/>
        <v>0.37702624673491825</v>
      </c>
      <c r="C39" s="1">
        <v>16.521930000000001</v>
      </c>
      <c r="D39" s="5">
        <v>6.9146049999999999</v>
      </c>
      <c r="E39" s="5">
        <v>5.9461539999999999</v>
      </c>
      <c r="F39" s="1">
        <v>4.7128069999999997</v>
      </c>
      <c r="G39" s="5">
        <v>0</v>
      </c>
      <c r="H39" s="5">
        <v>2.4871989999999999</v>
      </c>
      <c r="I39" s="5"/>
      <c r="J39" s="33">
        <f t="shared" si="4"/>
        <v>6.2292012567170483</v>
      </c>
      <c r="K39" s="5">
        <f t="shared" ref="K39:K66" si="11">PRODUCT($B39,D39)</f>
        <v>2.6069875708044994</v>
      </c>
      <c r="L39" s="5">
        <f t="shared" ref="L39:L66" si="12">PRODUCT($B39,E39)</f>
        <v>2.2418561251278208</v>
      </c>
      <c r="M39" s="5">
        <f t="shared" ref="M39:M66" si="13">PRODUCT($B39,F39)</f>
        <v>1.7768519347960499</v>
      </c>
      <c r="N39" s="5">
        <f t="shared" ref="N39:N66" si="14">PRODUCT($B39,G39)</f>
        <v>0</v>
      </c>
      <c r="O39" s="5">
        <f t="shared" si="9"/>
        <v>0.93773930385284188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ht="12" customHeight="1" x14ac:dyDescent="0.3">
      <c r="A40" s="1">
        <f t="shared" si="3"/>
        <v>53</v>
      </c>
      <c r="B40" s="6">
        <f t="shared" si="10"/>
        <v>0.3660448997426391</v>
      </c>
      <c r="C40" s="1">
        <v>13.460100000000001</v>
      </c>
      <c r="D40" s="5">
        <v>5.6921270000000002</v>
      </c>
      <c r="E40" s="5">
        <v>5.9022880000000004</v>
      </c>
      <c r="F40" s="1">
        <v>2.4153539999999998</v>
      </c>
      <c r="G40" s="5">
        <v>1.062443</v>
      </c>
      <c r="H40" s="5">
        <v>1.7878240000000001</v>
      </c>
      <c r="I40" s="5"/>
      <c r="J40" s="33">
        <f t="shared" si="4"/>
        <v>4.9270009550258971</v>
      </c>
      <c r="K40" s="5">
        <f t="shared" si="11"/>
        <v>2.0835740570373691</v>
      </c>
      <c r="L40" s="5">
        <f t="shared" si="12"/>
        <v>2.160502419212182</v>
      </c>
      <c r="M40" s="5">
        <f t="shared" si="13"/>
        <v>0.88412801277298225</v>
      </c>
      <c r="N40" s="5">
        <f t="shared" si="14"/>
        <v>0.38890184141726875</v>
      </c>
      <c r="O40" s="5">
        <f t="shared" si="9"/>
        <v>0.65442385683748405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ht="12" customHeight="1" x14ac:dyDescent="0.3">
      <c r="A41" s="1">
        <f t="shared" si="3"/>
        <v>54</v>
      </c>
      <c r="B41" s="6">
        <f t="shared" si="10"/>
        <v>0.35538339780838746</v>
      </c>
      <c r="C41" s="1">
        <v>20.963039999999999</v>
      </c>
      <c r="D41" s="5">
        <v>5.3580920000000001</v>
      </c>
      <c r="E41" s="5">
        <v>3.21319</v>
      </c>
      <c r="F41" s="1">
        <v>1.168072</v>
      </c>
      <c r="G41" s="5">
        <v>0.58915479999999998</v>
      </c>
      <c r="H41" s="5">
        <v>0</v>
      </c>
      <c r="I41" s="5"/>
      <c r="J41" s="33">
        <f t="shared" si="4"/>
        <v>7.4499163835931386</v>
      </c>
      <c r="K41" s="5">
        <f t="shared" si="11"/>
        <v>1.9041769407299385</v>
      </c>
      <c r="L41" s="5">
        <f t="shared" si="12"/>
        <v>1.1419143800039324</v>
      </c>
      <c r="M41" s="5">
        <f t="shared" si="13"/>
        <v>0.41511339624483873</v>
      </c>
      <c r="N41" s="5">
        <f t="shared" si="14"/>
        <v>0.20937583465912094</v>
      </c>
      <c r="O41" s="5">
        <f t="shared" si="9"/>
        <v>0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2" customHeight="1" x14ac:dyDescent="0.3">
      <c r="A42" s="1">
        <f t="shared" si="3"/>
        <v>55</v>
      </c>
      <c r="B42" s="6">
        <f t="shared" si="10"/>
        <v>0.34503242505668685</v>
      </c>
      <c r="C42" s="1">
        <v>25.725460000000002</v>
      </c>
      <c r="D42" s="5">
        <v>5.2742329999999997</v>
      </c>
      <c r="E42" s="5">
        <v>4.0674130000000002</v>
      </c>
      <c r="F42" s="1">
        <v>8.7020900000000001</v>
      </c>
      <c r="G42" s="5">
        <v>1.9073640000000001</v>
      </c>
      <c r="H42" s="5">
        <v>2.2419340000000001</v>
      </c>
      <c r="I42" s="5"/>
      <c r="J42" s="33">
        <f t="shared" si="4"/>
        <v>8.8761178494987956</v>
      </c>
      <c r="K42" s="5">
        <f t="shared" si="11"/>
        <v>1.8197814023040046</v>
      </c>
      <c r="L42" s="5">
        <f t="shared" si="12"/>
        <v>1.4033893710970939</v>
      </c>
      <c r="M42" s="5">
        <f t="shared" si="13"/>
        <v>3.0025032157615441</v>
      </c>
      <c r="N42" s="5">
        <f t="shared" si="14"/>
        <v>0.6581024263858225</v>
      </c>
      <c r="O42" s="5">
        <f t="shared" si="9"/>
        <v>0.77353992483703826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2" customHeight="1" x14ac:dyDescent="0.3">
      <c r="A43" s="1">
        <f t="shared" si="3"/>
        <v>56</v>
      </c>
      <c r="B43" s="6">
        <f t="shared" si="10"/>
        <v>0.33498293694823966</v>
      </c>
      <c r="C43" s="1">
        <v>23.443169999999999</v>
      </c>
      <c r="D43" s="5">
        <v>7.5160989999999996</v>
      </c>
      <c r="E43" s="5">
        <v>3.2492570000000001</v>
      </c>
      <c r="F43" s="1">
        <v>3.2196419999999999</v>
      </c>
      <c r="G43" s="5">
        <v>0.63991500000000001</v>
      </c>
      <c r="H43" s="5">
        <v>0.26936490000000002</v>
      </c>
      <c r="I43" s="5"/>
      <c r="J43" s="33">
        <f t="shared" si="4"/>
        <v>7.8530619379768627</v>
      </c>
      <c r="K43" s="5">
        <f t="shared" si="11"/>
        <v>2.5177649174137269</v>
      </c>
      <c r="L43" s="5">
        <f t="shared" si="12"/>
        <v>1.0884456527596265</v>
      </c>
      <c r="M43" s="5">
        <f t="shared" si="13"/>
        <v>1.0785251330819041</v>
      </c>
      <c r="N43" s="5">
        <f t="shared" si="14"/>
        <v>0.21436060609723279</v>
      </c>
      <c r="O43" s="5">
        <f t="shared" si="9"/>
        <v>9.0232645312768894E-2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2" customHeight="1" x14ac:dyDescent="0.3">
      <c r="A44" s="1">
        <f t="shared" si="3"/>
        <v>57</v>
      </c>
      <c r="B44" s="6">
        <f t="shared" si="10"/>
        <v>0.3252261523769317</v>
      </c>
      <c r="C44" s="1">
        <v>25.607679999999998</v>
      </c>
      <c r="D44" s="5">
        <v>5.0282770000000001</v>
      </c>
      <c r="E44" s="5">
        <v>8.8540639999999993</v>
      </c>
      <c r="F44" s="1">
        <v>2.5536919999999999</v>
      </c>
      <c r="G44" s="5">
        <v>3.2996300000000001</v>
      </c>
      <c r="H44" s="5">
        <v>0</v>
      </c>
      <c r="I44" s="5"/>
      <c r="J44" s="33">
        <f t="shared" si="4"/>
        <v>8.3282872376997066</v>
      </c>
      <c r="K44" s="5">
        <f t="shared" si="11"/>
        <v>1.6353271817954211</v>
      </c>
      <c r="L44" s="5">
        <f t="shared" si="12"/>
        <v>2.879573167619105</v>
      </c>
      <c r="M44" s="5">
        <f t="shared" si="13"/>
        <v>0.83052742351575137</v>
      </c>
      <c r="N44" s="5">
        <f t="shared" si="14"/>
        <v>1.0731259691674953</v>
      </c>
      <c r="O44" s="5">
        <f t="shared" si="9"/>
        <v>0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2" customHeight="1" x14ac:dyDescent="0.3">
      <c r="A45" s="1">
        <f t="shared" si="3"/>
        <v>58</v>
      </c>
      <c r="B45" s="6">
        <f t="shared" si="10"/>
        <v>0.31575354599702105</v>
      </c>
      <c r="C45" s="1">
        <v>25.90766</v>
      </c>
      <c r="D45" s="5">
        <v>6.5146639999999998</v>
      </c>
      <c r="E45" s="5">
        <v>3.3247689999999999</v>
      </c>
      <c r="F45" s="1">
        <v>3.256491</v>
      </c>
      <c r="G45" s="5">
        <v>4.6840630000000001</v>
      </c>
      <c r="H45" s="5">
        <v>0.34049750000000001</v>
      </c>
      <c r="I45" s="5"/>
      <c r="J45" s="33">
        <f t="shared" si="4"/>
        <v>8.1804355134851825</v>
      </c>
      <c r="K45" s="5">
        <f t="shared" si="11"/>
        <v>2.0570282589791371</v>
      </c>
      <c r="L45" s="5">
        <f t="shared" si="12"/>
        <v>1.0498076013709696</v>
      </c>
      <c r="M45" s="5">
        <f t="shared" si="13"/>
        <v>1.0282485807573851</v>
      </c>
      <c r="N45" s="5">
        <f t="shared" si="14"/>
        <v>1.4790095019234444</v>
      </c>
      <c r="O45" s="5">
        <f t="shared" si="9"/>
        <v>0.10751329302812068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ht="12" customHeight="1" x14ac:dyDescent="0.3">
      <c r="A46" s="1">
        <f t="shared" si="3"/>
        <v>59</v>
      </c>
      <c r="B46" s="6">
        <f t="shared" si="10"/>
        <v>0.30655684077380685</v>
      </c>
      <c r="C46" s="1">
        <v>29.37847</v>
      </c>
      <c r="D46" s="5">
        <v>4.8094809999999999</v>
      </c>
      <c r="E46" s="5">
        <v>4.2590050000000002</v>
      </c>
      <c r="F46" s="1">
        <v>4.6426049999999996</v>
      </c>
      <c r="G46" s="5">
        <v>3.5652140000000001</v>
      </c>
      <c r="H46" s="5">
        <v>0.15689059999999999</v>
      </c>
      <c r="I46" s="5"/>
      <c r="J46" s="33">
        <f t="shared" si="4"/>
        <v>9.0061709499680607</v>
      </c>
      <c r="K46" s="5">
        <f t="shared" si="11"/>
        <v>1.4743793011216493</v>
      </c>
      <c r="L46" s="5">
        <f t="shared" si="12"/>
        <v>1.3056271176398473</v>
      </c>
      <c r="M46" s="5">
        <f t="shared" si="13"/>
        <v>1.4232223217606794</v>
      </c>
      <c r="N46" s="5">
        <f t="shared" si="14"/>
        <v>1.0929407405225471</v>
      </c>
      <c r="O46" s="5">
        <f t="shared" si="9"/>
        <v>4.809588668310702E-2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ht="12" customHeight="1" x14ac:dyDescent="0.3">
      <c r="A47" s="1">
        <f t="shared" si="3"/>
        <v>60</v>
      </c>
      <c r="B47" s="6">
        <f t="shared" si="10"/>
        <v>0.29762800075126877</v>
      </c>
      <c r="C47" s="1">
        <v>19.949739999999998</v>
      </c>
      <c r="D47" s="5">
        <v>6.3782690000000004</v>
      </c>
      <c r="E47" s="5">
        <v>5.0770860000000004</v>
      </c>
      <c r="F47" s="1">
        <v>1.9090800000000001</v>
      </c>
      <c r="G47" s="5">
        <v>2.123475</v>
      </c>
      <c r="H47" s="5">
        <v>0.1306677</v>
      </c>
      <c r="I47" s="5"/>
      <c r="J47" s="33">
        <f t="shared" si="4"/>
        <v>5.9376012317076166</v>
      </c>
      <c r="K47" s="5">
        <f t="shared" si="11"/>
        <v>1.8983514507237944</v>
      </c>
      <c r="L47" s="5">
        <f t="shared" si="12"/>
        <v>1.5110829558222563</v>
      </c>
      <c r="M47" s="5">
        <f t="shared" si="13"/>
        <v>0.56819566367423224</v>
      </c>
      <c r="N47" s="5">
        <f t="shared" si="14"/>
        <v>0.63200561889530049</v>
      </c>
      <c r="O47" s="5">
        <f t="shared" si="9"/>
        <v>3.8890366313766564E-2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1:31" ht="12" customHeight="1" x14ac:dyDescent="0.3">
      <c r="A48" s="1">
        <f t="shared" si="3"/>
        <v>61</v>
      </c>
      <c r="B48" s="6">
        <f t="shared" si="10"/>
        <v>0.28895922403035801</v>
      </c>
      <c r="C48" s="1">
        <v>20.77543</v>
      </c>
      <c r="D48" s="5">
        <v>6.1872470000000002</v>
      </c>
      <c r="E48" s="5">
        <v>6.225015</v>
      </c>
      <c r="F48" s="1">
        <v>1.4545509999999999</v>
      </c>
      <c r="G48" s="5">
        <v>2.4214720000000001</v>
      </c>
      <c r="H48" s="5">
        <v>0</v>
      </c>
      <c r="I48" s="5"/>
      <c r="J48" s="33">
        <f t="shared" si="4"/>
        <v>6.0032521316970211</v>
      </c>
      <c r="K48" s="5">
        <f t="shared" si="11"/>
        <v>1.7878620920041606</v>
      </c>
      <c r="L48" s="5">
        <f t="shared" si="12"/>
        <v>1.798775503977339</v>
      </c>
      <c r="M48" s="5">
        <f t="shared" si="13"/>
        <v>0.42030592827258123</v>
      </c>
      <c r="N48" s="5">
        <f t="shared" si="14"/>
        <v>0.69970667013123911</v>
      </c>
      <c r="O48" s="5">
        <f t="shared" si="9"/>
        <v>0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2" customHeight="1" x14ac:dyDescent="0.3">
      <c r="A49" s="1">
        <f t="shared" si="3"/>
        <v>62</v>
      </c>
      <c r="B49" s="6">
        <f t="shared" si="10"/>
        <v>0.28054293595180391</v>
      </c>
      <c r="C49" s="1">
        <v>15.633229999999999</v>
      </c>
      <c r="D49" s="5">
        <v>6.1251220000000002</v>
      </c>
      <c r="E49" s="5">
        <v>4.5346729999999997</v>
      </c>
      <c r="F49" s="1">
        <v>1.523269</v>
      </c>
      <c r="G49" s="5">
        <v>2.8709980000000002</v>
      </c>
      <c r="H49" s="5">
        <v>1.236246</v>
      </c>
      <c r="I49" s="5"/>
      <c r="J49" s="33">
        <f t="shared" si="4"/>
        <v>4.3857922426098188</v>
      </c>
      <c r="K49" s="5">
        <f t="shared" si="11"/>
        <v>1.7183597089429852</v>
      </c>
      <c r="L49" s="5">
        <f t="shared" si="12"/>
        <v>1.2721704770013744</v>
      </c>
      <c r="M49" s="5">
        <f t="shared" si="13"/>
        <v>0.42734235750436839</v>
      </c>
      <c r="N49" s="5">
        <f t="shared" si="14"/>
        <v>0.80543820803175714</v>
      </c>
      <c r="O49" s="5">
        <f t="shared" si="9"/>
        <v>0.34682008239867373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2" customHeight="1" x14ac:dyDescent="0.3">
      <c r="A50" s="1">
        <f t="shared" si="3"/>
        <v>63</v>
      </c>
      <c r="B50" s="6">
        <f t="shared" si="10"/>
        <v>0.27237178247747951</v>
      </c>
      <c r="C50" s="1">
        <v>30.02683</v>
      </c>
      <c r="D50" s="5">
        <v>6.3538569999999996</v>
      </c>
      <c r="E50" s="5">
        <v>2.476534</v>
      </c>
      <c r="F50" s="1">
        <v>4.1481209999999997</v>
      </c>
      <c r="G50" s="5">
        <v>1.262913</v>
      </c>
      <c r="H50" s="5">
        <v>0</v>
      </c>
      <c r="I50" s="5"/>
      <c r="J50" s="33">
        <f t="shared" si="4"/>
        <v>8.1784612092482565</v>
      </c>
      <c r="K50" s="5">
        <f t="shared" si="11"/>
        <v>1.7306113566970105</v>
      </c>
      <c r="L50" s="5">
        <f t="shared" si="12"/>
        <v>0.67453797994608222</v>
      </c>
      <c r="M50" s="5">
        <f t="shared" si="13"/>
        <v>1.1298311107022647</v>
      </c>
      <c r="N50" s="5">
        <f t="shared" si="14"/>
        <v>0.34398186492398108</v>
      </c>
      <c r="O50" s="5">
        <f t="shared" si="9"/>
        <v>0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2" customHeight="1" x14ac:dyDescent="0.3">
      <c r="A51" s="1">
        <f t="shared" si="3"/>
        <v>64</v>
      </c>
      <c r="B51" s="6">
        <f t="shared" si="10"/>
        <v>0.26443862376454319</v>
      </c>
      <c r="C51" s="1">
        <v>13.828519999999999</v>
      </c>
      <c r="D51" s="5">
        <v>5.4853110000000003</v>
      </c>
      <c r="E51" s="5">
        <v>3.3672040000000001</v>
      </c>
      <c r="F51" s="1">
        <v>2.8044419999999999</v>
      </c>
      <c r="G51" s="5">
        <v>0.90845070000000006</v>
      </c>
      <c r="H51" s="5">
        <v>0.92358209999999996</v>
      </c>
      <c r="I51" s="5"/>
      <c r="J51" s="33">
        <f t="shared" si="4"/>
        <v>3.6567947975004604</v>
      </c>
      <c r="K51" s="5">
        <f t="shared" si="11"/>
        <v>1.4505280917605103</v>
      </c>
      <c r="L51" s="5">
        <f t="shared" si="12"/>
        <v>0.89041879169446492</v>
      </c>
      <c r="M51" s="5">
        <f t="shared" si="13"/>
        <v>0.74160278290748305</v>
      </c>
      <c r="N51" s="5">
        <f t="shared" si="14"/>
        <v>0.24022945286593592</v>
      </c>
      <c r="O51" s="5">
        <f t="shared" si="9"/>
        <v>0.24423077945756669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2" customHeight="1" x14ac:dyDescent="0.3">
      <c r="A52" s="1">
        <f t="shared" si="3"/>
        <v>65</v>
      </c>
      <c r="B52" s="6">
        <f t="shared" si="10"/>
        <v>0.25673652792674095</v>
      </c>
      <c r="C52" s="1">
        <v>15.16202</v>
      </c>
      <c r="D52" s="5">
        <v>5.8445859999999996</v>
      </c>
      <c r="E52" s="5">
        <v>3.9311150000000001</v>
      </c>
      <c r="F52" s="1">
        <v>0.91167679999999995</v>
      </c>
      <c r="G52" s="5">
        <v>1.4937069999999999</v>
      </c>
      <c r="H52" s="5">
        <v>0</v>
      </c>
      <c r="I52" s="5"/>
      <c r="J52" s="33">
        <f t="shared" si="4"/>
        <v>3.892644371155805</v>
      </c>
      <c r="K52" s="5">
        <f t="shared" si="11"/>
        <v>1.5005187168092391</v>
      </c>
      <c r="L52" s="5">
        <f t="shared" si="12"/>
        <v>1.0092608159807304</v>
      </c>
      <c r="M52" s="5">
        <f t="shared" si="13"/>
        <v>0.23406073622336182</v>
      </c>
      <c r="N52" s="5">
        <f t="shared" si="14"/>
        <v>0.38348914891986841</v>
      </c>
      <c r="O52" s="5">
        <f t="shared" si="9"/>
        <v>0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ht="12" customHeight="1" x14ac:dyDescent="0.3">
      <c r="A53" s="1">
        <f t="shared" si="3"/>
        <v>66</v>
      </c>
      <c r="B53" s="6">
        <f t="shared" si="10"/>
        <v>0.24925876497741842</v>
      </c>
      <c r="C53" s="1">
        <v>15.650880000000001</v>
      </c>
      <c r="D53" s="5">
        <v>3.320808</v>
      </c>
      <c r="E53" s="5">
        <v>7.1876559999999996</v>
      </c>
      <c r="F53" s="1">
        <v>2.4208029999999998</v>
      </c>
      <c r="G53" s="5">
        <v>0.99496989999999996</v>
      </c>
      <c r="H53" s="5">
        <v>0</v>
      </c>
      <c r="I53" s="5"/>
      <c r="J53" s="33">
        <f t="shared" si="4"/>
        <v>3.9011190196097787</v>
      </c>
      <c r="K53" s="5">
        <f t="shared" si="11"/>
        <v>0.82774050080713091</v>
      </c>
      <c r="L53" s="5">
        <f t="shared" si="12"/>
        <v>1.7915862576425312</v>
      </c>
      <c r="M53" s="5">
        <f t="shared" si="13"/>
        <v>0.6034063660336294</v>
      </c>
      <c r="N53" s="5">
        <f t="shared" si="14"/>
        <v>0.24800496846370548</v>
      </c>
      <c r="O53" s="5">
        <f t="shared" si="9"/>
        <v>0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ht="12" customHeight="1" x14ac:dyDescent="0.3">
      <c r="A54" s="1">
        <f t="shared" si="3"/>
        <v>67</v>
      </c>
      <c r="B54" s="6">
        <f t="shared" si="10"/>
        <v>0.24199880094894993</v>
      </c>
      <c r="C54" s="1">
        <v>17.964310000000001</v>
      </c>
      <c r="D54" s="5">
        <v>5.8447909999999998</v>
      </c>
      <c r="E54" s="5">
        <v>3.50373</v>
      </c>
      <c r="F54" s="1">
        <v>0.95181970000000005</v>
      </c>
      <c r="G54" s="5">
        <v>0.61029580000000005</v>
      </c>
      <c r="H54" s="5">
        <v>0</v>
      </c>
      <c r="I54" s="5"/>
      <c r="J54" s="33">
        <f t="shared" si="4"/>
        <v>4.3473414798752312</v>
      </c>
      <c r="K54" s="5">
        <f t="shared" si="11"/>
        <v>1.414432413797214</v>
      </c>
      <c r="L54" s="5">
        <f t="shared" si="12"/>
        <v>0.84789845884886439</v>
      </c>
      <c r="M54" s="5">
        <f t="shared" si="13"/>
        <v>0.23033922611958926</v>
      </c>
      <c r="N54" s="5">
        <f t="shared" si="14"/>
        <v>0.14769085182418018</v>
      </c>
      <c r="O54" s="5">
        <f t="shared" si="9"/>
        <v>0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</row>
    <row r="55" spans="1:31" ht="12" customHeight="1" x14ac:dyDescent="0.3">
      <c r="A55" s="1">
        <f t="shared" si="3"/>
        <v>68</v>
      </c>
      <c r="B55" s="6">
        <f t="shared" si="10"/>
        <v>0.23495029218344654</v>
      </c>
      <c r="C55" s="1">
        <v>19.544309999999999</v>
      </c>
      <c r="D55" s="5">
        <v>6.307531</v>
      </c>
      <c r="E55" s="5">
        <v>2.0433530000000002</v>
      </c>
      <c r="F55" s="1">
        <v>3.5307400000000002</v>
      </c>
      <c r="G55" s="5">
        <v>0.78968450000000001</v>
      </c>
      <c r="H55" s="5">
        <v>0</v>
      </c>
      <c r="I55" s="5"/>
      <c r="J55" s="33">
        <f t="shared" si="4"/>
        <v>4.591941345023856</v>
      </c>
      <c r="K55" s="5">
        <f t="shared" si="11"/>
        <v>1.4819562514061468</v>
      </c>
      <c r="L55" s="5">
        <f t="shared" si="12"/>
        <v>0.48008638438392209</v>
      </c>
      <c r="M55" s="5">
        <f t="shared" si="13"/>
        <v>0.82954839462378205</v>
      </c>
      <c r="N55" s="5">
        <f t="shared" si="14"/>
        <v>0.18553660400773889</v>
      </c>
      <c r="O55" s="5">
        <f t="shared" si="9"/>
        <v>0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2" customHeight="1" x14ac:dyDescent="0.3">
      <c r="A56" s="1">
        <f t="shared" si="3"/>
        <v>69</v>
      </c>
      <c r="B56" s="6">
        <f t="shared" si="10"/>
        <v>0.22810707978975392</v>
      </c>
      <c r="C56" s="1">
        <v>13.239240000000001</v>
      </c>
      <c r="D56" s="5">
        <v>6.746677</v>
      </c>
      <c r="E56" s="5">
        <v>1.6032189999999999</v>
      </c>
      <c r="F56" s="1">
        <v>1.1972670000000001</v>
      </c>
      <c r="G56" s="5">
        <v>1.3589629999999999</v>
      </c>
      <c r="H56" s="5">
        <v>0</v>
      </c>
      <c r="I56" s="5"/>
      <c r="J56" s="33">
        <f t="shared" si="4"/>
        <v>3.0199643750357019</v>
      </c>
      <c r="K56" s="5">
        <f t="shared" si="11"/>
        <v>1.5389647887546976</v>
      </c>
      <c r="L56" s="5">
        <f t="shared" si="12"/>
        <v>0.36570560435344945</v>
      </c>
      <c r="M56" s="5">
        <f t="shared" si="13"/>
        <v>0.27310507909863935</v>
      </c>
      <c r="N56" s="5">
        <f t="shared" si="14"/>
        <v>0.30998908147232335</v>
      </c>
      <c r="O56" s="5">
        <f t="shared" si="9"/>
        <v>0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2" customHeight="1" x14ac:dyDescent="0.3">
      <c r="A57" s="1">
        <f t="shared" si="3"/>
        <v>70</v>
      </c>
      <c r="B57" s="6">
        <f t="shared" si="10"/>
        <v>0.22146318426189701</v>
      </c>
      <c r="C57" s="1">
        <v>9.1064980000000002</v>
      </c>
      <c r="D57" s="5">
        <v>3.9026139999999998</v>
      </c>
      <c r="E57" s="5">
        <v>2.3898549999999998</v>
      </c>
      <c r="F57" s="1">
        <v>5.6670829999999999</v>
      </c>
      <c r="G57" s="5">
        <v>1.5982069999999999</v>
      </c>
      <c r="H57" s="5">
        <v>0.15752650000000001</v>
      </c>
      <c r="I57" s="5"/>
      <c r="J57" s="33">
        <f t="shared" si="4"/>
        <v>2.0167540445545966</v>
      </c>
      <c r="K57" s="5">
        <f t="shared" si="11"/>
        <v>0.86428532338505892</v>
      </c>
      <c r="L57" s="5">
        <f t="shared" si="12"/>
        <v>0.52926489822421585</v>
      </c>
      <c r="M57" s="5">
        <f t="shared" si="13"/>
        <v>1.2550502466564641</v>
      </c>
      <c r="N57" s="5">
        <f t="shared" si="14"/>
        <v>0.35394401132965364</v>
      </c>
      <c r="O57" s="5">
        <f t="shared" si="9"/>
        <v>3.4886320295631726E-2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2" customHeight="1" x14ac:dyDescent="0.3">
      <c r="A58" s="1">
        <f t="shared" si="3"/>
        <v>71</v>
      </c>
      <c r="B58" s="6">
        <f t="shared" si="10"/>
        <v>0.21501280025426894</v>
      </c>
      <c r="C58" s="1">
        <v>13.58826</v>
      </c>
      <c r="D58" s="5">
        <v>3.7619729999999998</v>
      </c>
      <c r="E58" s="5">
        <v>5.1681039999999996</v>
      </c>
      <c r="F58" s="1">
        <v>2.6251929999999999</v>
      </c>
      <c r="G58" s="5">
        <v>0</v>
      </c>
      <c r="H58" s="5">
        <v>3.27542</v>
      </c>
      <c r="I58" s="5"/>
      <c r="J58" s="33">
        <f t="shared" si="4"/>
        <v>2.9216498331830727</v>
      </c>
      <c r="K58" s="5">
        <f t="shared" si="11"/>
        <v>0.80887234921095286</v>
      </c>
      <c r="L58" s="5">
        <f t="shared" si="12"/>
        <v>1.1112085130452882</v>
      </c>
      <c r="M58" s="5">
        <f t="shared" si="13"/>
        <v>0.56445009813790503</v>
      </c>
      <c r="N58" s="5">
        <f t="shared" si="14"/>
        <v>0</v>
      </c>
      <c r="O58" s="5">
        <f t="shared" si="9"/>
        <v>0.70425722620883757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2" customHeight="1" x14ac:dyDescent="0.3">
      <c r="A59" s="1">
        <f t="shared" si="3"/>
        <v>72</v>
      </c>
      <c r="B59" s="6">
        <f t="shared" si="10"/>
        <v>0.20875029150899899</v>
      </c>
      <c r="C59" s="1">
        <v>18.976659999999999</v>
      </c>
      <c r="D59" s="5">
        <v>7.1287320000000003</v>
      </c>
      <c r="E59" s="5">
        <v>6.0429870000000001</v>
      </c>
      <c r="F59" s="1">
        <v>3.8807149999999999</v>
      </c>
      <c r="G59" s="5">
        <v>1.1465350000000001</v>
      </c>
      <c r="H59" s="5">
        <v>0</v>
      </c>
      <c r="I59" s="5"/>
      <c r="J59" s="33">
        <f t="shared" si="4"/>
        <v>3.9613833068671607</v>
      </c>
      <c r="K59" s="5">
        <f t="shared" si="11"/>
        <v>1.4881248830895295</v>
      </c>
      <c r="L59" s="5">
        <f t="shared" si="12"/>
        <v>1.2614752978350914</v>
      </c>
      <c r="M59" s="5">
        <f t="shared" si="13"/>
        <v>0.81010038751334501</v>
      </c>
      <c r="N59" s="5">
        <f t="shared" si="14"/>
        <v>0.23933951547527016</v>
      </c>
      <c r="O59" s="5">
        <f t="shared" si="9"/>
        <v>0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1" ht="12" customHeight="1" x14ac:dyDescent="0.3">
      <c r="A60" s="1">
        <f t="shared" si="3"/>
        <v>73</v>
      </c>
      <c r="B60" s="6">
        <f t="shared" si="10"/>
        <v>0.20267018593106698</v>
      </c>
      <c r="C60" s="1">
        <v>7.6793170000000002</v>
      </c>
      <c r="D60" s="5">
        <v>4.0296799999999999</v>
      </c>
      <c r="E60" s="5">
        <v>2.7738930000000002</v>
      </c>
      <c r="F60" s="1">
        <v>8.7030740000000009</v>
      </c>
      <c r="G60" s="5">
        <v>2.181997</v>
      </c>
      <c r="H60" s="5">
        <v>0</v>
      </c>
      <c r="I60" s="5"/>
      <c r="J60" s="33">
        <f t="shared" si="4"/>
        <v>1.5563686042136036</v>
      </c>
      <c r="K60" s="5">
        <f t="shared" si="11"/>
        <v>0.81669599484270194</v>
      </c>
      <c r="L60" s="5">
        <f t="shared" si="12"/>
        <v>0.56218541006288525</v>
      </c>
      <c r="M60" s="5">
        <f t="shared" si="13"/>
        <v>1.7638536257518349</v>
      </c>
      <c r="N60" s="5">
        <f t="shared" si="14"/>
        <v>0.44222573769103035</v>
      </c>
      <c r="O60" s="5">
        <f t="shared" si="9"/>
        <v>0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1" ht="12" customHeight="1" x14ac:dyDescent="0.3">
      <c r="A61" s="1">
        <f t="shared" si="3"/>
        <v>74</v>
      </c>
      <c r="B61" s="6">
        <f t="shared" si="10"/>
        <v>0.19676717080686115</v>
      </c>
      <c r="C61" s="1">
        <v>13.53349</v>
      </c>
      <c r="D61" s="5">
        <v>7.3260339999999999</v>
      </c>
      <c r="E61" s="5">
        <v>5.6287289999999999</v>
      </c>
      <c r="F61" s="1">
        <v>7.1535060000000001</v>
      </c>
      <c r="G61" s="5">
        <v>5.838241</v>
      </c>
      <c r="H61" s="5">
        <v>0</v>
      </c>
      <c r="I61" s="5"/>
      <c r="J61" s="33">
        <f t="shared" si="4"/>
        <v>2.6629465384429474</v>
      </c>
      <c r="K61" s="5">
        <f t="shared" si="11"/>
        <v>1.4415229834148722</v>
      </c>
      <c r="L61" s="5">
        <f t="shared" si="12"/>
        <v>1.1075490805685329</v>
      </c>
      <c r="M61" s="5">
        <f t="shared" si="13"/>
        <v>1.4075751369699061</v>
      </c>
      <c r="N61" s="5">
        <f t="shared" si="14"/>
        <v>1.1487741640586198</v>
      </c>
      <c r="O61" s="5">
        <f t="shared" si="9"/>
        <v>0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31" ht="12" customHeight="1" x14ac:dyDescent="0.3">
      <c r="A62" s="1">
        <f t="shared" si="3"/>
        <v>75</v>
      </c>
      <c r="B62" s="6">
        <f t="shared" si="10"/>
        <v>0.19103608816200113</v>
      </c>
      <c r="C62" s="1">
        <v>20.01463</v>
      </c>
      <c r="D62" s="5">
        <v>7.3729760000000004</v>
      </c>
      <c r="E62" s="5">
        <v>3.1303640000000001</v>
      </c>
      <c r="F62" s="1">
        <v>4.2949700000000002</v>
      </c>
      <c r="G62" s="5">
        <v>3.6832220000000002</v>
      </c>
      <c r="H62" s="5">
        <v>4.5781970000000003</v>
      </c>
      <c r="I62" s="5"/>
      <c r="J62" s="33">
        <f t="shared" si="4"/>
        <v>3.8235166212098326</v>
      </c>
      <c r="K62" s="5">
        <f t="shared" si="11"/>
        <v>1.4085044931523185</v>
      </c>
      <c r="L62" s="5">
        <f t="shared" si="12"/>
        <v>0.59801249308315452</v>
      </c>
      <c r="M62" s="5">
        <f t="shared" si="13"/>
        <v>0.82049426757315003</v>
      </c>
      <c r="N62" s="5">
        <f t="shared" si="14"/>
        <v>0.7036283227122222</v>
      </c>
      <c r="O62" s="5">
        <f t="shared" si="9"/>
        <v>0.87460084571500918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2" customHeight="1" x14ac:dyDescent="0.3">
      <c r="A63" s="1">
        <f t="shared" si="3"/>
        <v>76</v>
      </c>
      <c r="B63" s="6">
        <f t="shared" si="10"/>
        <v>0.18547193025437003</v>
      </c>
      <c r="C63" s="1">
        <v>14.89705</v>
      </c>
      <c r="D63" s="5">
        <v>6.7175089999999997</v>
      </c>
      <c r="E63" s="5">
        <v>7.8115269999999999</v>
      </c>
      <c r="F63" s="1">
        <v>3.1520090000000001</v>
      </c>
      <c r="G63" s="5">
        <v>15.36872</v>
      </c>
      <c r="H63" s="5">
        <v>9.8701450000000008</v>
      </c>
      <c r="I63" s="5"/>
      <c r="J63" s="33">
        <f t="shared" si="4"/>
        <v>2.7629846185958633</v>
      </c>
      <c r="K63" s="5">
        <f t="shared" si="11"/>
        <v>1.2459093607311029</v>
      </c>
      <c r="L63" s="5">
        <f t="shared" si="12"/>
        <v>1.4488189909241282</v>
      </c>
      <c r="M63" s="5">
        <f t="shared" si="13"/>
        <v>0.58460919340914663</v>
      </c>
      <c r="N63" s="5">
        <f t="shared" si="14"/>
        <v>2.8504661639389419</v>
      </c>
      <c r="O63" s="5">
        <f t="shared" si="9"/>
        <v>1.8306348450405192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2" customHeight="1" x14ac:dyDescent="0.3">
      <c r="A64" s="1">
        <f t="shared" si="3"/>
        <v>77</v>
      </c>
      <c r="B64" s="6">
        <f t="shared" si="10"/>
        <v>0.18006983519841752</v>
      </c>
      <c r="C64" s="1">
        <v>15.43634</v>
      </c>
      <c r="D64" s="5">
        <v>5.0040319999999996</v>
      </c>
      <c r="E64" s="5">
        <v>1.372932</v>
      </c>
      <c r="F64" s="1">
        <v>0.33978419999999998</v>
      </c>
      <c r="G64" s="5">
        <v>8.2796859999999999</v>
      </c>
      <c r="H64" s="5">
        <v>3.773469</v>
      </c>
      <c r="I64" s="5"/>
      <c r="J64" s="33">
        <f t="shared" si="4"/>
        <v>2.7796191998667403</v>
      </c>
      <c r="K64" s="5">
        <f t="shared" si="11"/>
        <v>0.90107521756760756</v>
      </c>
      <c r="L64" s="5">
        <f t="shared" si="12"/>
        <v>0.24722363897863375</v>
      </c>
      <c r="M64" s="5">
        <f t="shared" si="13"/>
        <v>6.1184884897026136E-2</v>
      </c>
      <c r="N64" s="5">
        <f t="shared" si="14"/>
        <v>1.4909216935146448</v>
      </c>
      <c r="O64" s="5">
        <f t="shared" si="9"/>
        <v>0.67948794095633736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2" customHeight="1" x14ac:dyDescent="0.3">
      <c r="A65" s="1">
        <f t="shared" si="3"/>
        <v>78</v>
      </c>
      <c r="B65" s="6">
        <f t="shared" si="10"/>
        <v>0.17482508271691022</v>
      </c>
      <c r="C65" s="1">
        <v>15.28434</v>
      </c>
      <c r="D65" s="5">
        <v>5.023415</v>
      </c>
      <c r="E65" s="5">
        <v>6.7059689999999996</v>
      </c>
      <c r="F65" s="1">
        <v>6.6506429999999996</v>
      </c>
      <c r="G65" s="5">
        <v>4.5776729999999999</v>
      </c>
      <c r="H65" s="5">
        <v>3.097003</v>
      </c>
      <c r="I65" s="5"/>
      <c r="J65" s="33">
        <f t="shared" si="4"/>
        <v>2.6720860047733797</v>
      </c>
      <c r="K65" s="5">
        <f t="shared" si="11"/>
        <v>0.87821894289636759</v>
      </c>
      <c r="L65" s="5">
        <f t="shared" si="12"/>
        <v>1.1723715851220355</v>
      </c>
      <c r="M65" s="5">
        <f t="shared" si="13"/>
        <v>1.1626992125956399</v>
      </c>
      <c r="N65" s="5">
        <f t="shared" si="14"/>
        <v>0.80029206087596649</v>
      </c>
      <c r="O65" s="5">
        <f t="shared" si="9"/>
        <v>0.54143380564951904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2" customHeight="1" x14ac:dyDescent="0.3">
      <c r="A66" s="1">
        <f t="shared" si="3"/>
        <v>79</v>
      </c>
      <c r="B66" s="6">
        <f t="shared" si="10"/>
        <v>0.1697330900164177</v>
      </c>
      <c r="C66" s="1">
        <v>26.139520000000001</v>
      </c>
      <c r="D66" s="5">
        <v>4.5749469999999999</v>
      </c>
      <c r="E66" s="5">
        <v>9.5727440000000001</v>
      </c>
      <c r="F66" s="1">
        <v>8.7339260000000003</v>
      </c>
      <c r="G66" s="5">
        <v>3.010999</v>
      </c>
      <c r="H66" s="5">
        <v>14.14917</v>
      </c>
      <c r="I66" s="5"/>
      <c r="J66" s="33">
        <f t="shared" si="4"/>
        <v>4.436741501145951</v>
      </c>
      <c r="K66" s="5">
        <f t="shared" si="11"/>
        <v>0.77651989097134011</v>
      </c>
      <c r="L66" s="5">
        <f t="shared" si="12"/>
        <v>1.6248114190561225</v>
      </c>
      <c r="M66" s="5">
        <f t="shared" si="13"/>
        <v>1.4824362479547311</v>
      </c>
      <c r="N66" s="5">
        <f t="shared" si="14"/>
        <v>0.51106616430634366</v>
      </c>
      <c r="O66" s="5">
        <f t="shared" si="9"/>
        <v>2.4015823452675971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1:31" ht="12" customHeight="1" x14ac:dyDescent="0.3"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31" ht="12" customHeight="1" x14ac:dyDescent="0.3"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ht="12" customHeight="1" x14ac:dyDescent="0.3"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ht="12" customHeight="1" x14ac:dyDescent="0.3">
      <c r="D70" s="5"/>
      <c r="E70" s="5"/>
      <c r="F70" s="5"/>
      <c r="G70" s="5"/>
      <c r="H70" s="5"/>
      <c r="I70" s="4"/>
      <c r="J70" s="4"/>
      <c r="K70" s="4"/>
      <c r="L70" s="4"/>
      <c r="M70" s="4"/>
      <c r="N70" s="4"/>
      <c r="O70" s="4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2" customHeight="1" x14ac:dyDescent="0.3"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2" customHeight="1" x14ac:dyDescent="0.3"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2" customHeight="1" x14ac:dyDescent="0.3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 spans="1:31" ht="12" customHeight="1" x14ac:dyDescent="0.3"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 spans="1:31" ht="12" customHeight="1" x14ac:dyDescent="0.3"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 spans="1:31" ht="12" customHeight="1" x14ac:dyDescent="0.3"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1:31" ht="12" customHeight="1" x14ac:dyDescent="0.3"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2" customHeight="1" x14ac:dyDescent="0.3"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2" customHeight="1" x14ac:dyDescent="0.3"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2" customHeight="1" x14ac:dyDescent="0.3"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</row>
    <row r="81" spans="4:31" ht="12" customHeight="1" x14ac:dyDescent="0.3"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 spans="4:31" ht="12" customHeight="1" x14ac:dyDescent="0.3"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</row>
    <row r="83" spans="4:31" ht="12" customHeight="1" x14ac:dyDescent="0.3"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</row>
    <row r="84" spans="4:31" ht="12" customHeight="1" x14ac:dyDescent="0.3"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 spans="4:31" ht="12" customHeight="1" x14ac:dyDescent="0.3"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 spans="4:31" ht="12" customHeight="1" x14ac:dyDescent="0.3"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 spans="4:31" ht="12" customHeight="1" x14ac:dyDescent="0.3"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4:31" ht="12" customHeight="1" x14ac:dyDescent="0.3"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4:31" ht="12" customHeight="1" x14ac:dyDescent="0.3"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4:31" ht="12" customHeight="1" x14ac:dyDescent="0.3"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4:31" ht="12" customHeight="1" x14ac:dyDescent="0.3"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4:31" ht="12" customHeight="1" x14ac:dyDescent="0.3"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4:31" ht="12" customHeight="1" x14ac:dyDescent="0.3"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4:31" ht="12" customHeight="1" x14ac:dyDescent="0.3"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4:31" ht="12" customHeight="1" x14ac:dyDescent="0.3"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4:31" ht="12" customHeight="1" x14ac:dyDescent="0.3"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4:31" ht="12" customHeight="1" x14ac:dyDescent="0.3"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4:31" ht="12" customHeight="1" x14ac:dyDescent="0.3"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4:31" ht="12" customHeight="1" x14ac:dyDescent="0.3"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4:31" ht="12" customHeight="1" x14ac:dyDescent="0.3"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4:31" ht="12" customHeight="1" x14ac:dyDescent="0.3"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4:31" ht="12" customHeight="1" x14ac:dyDescent="0.3"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4:31" ht="12" customHeight="1" x14ac:dyDescent="0.3"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4:31" ht="12" customHeight="1" x14ac:dyDescent="0.3"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4:31" ht="12" customHeight="1" x14ac:dyDescent="0.3"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4:31" ht="12" customHeight="1" x14ac:dyDescent="0.3"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4:31" ht="12" customHeight="1" x14ac:dyDescent="0.3"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4:31" ht="12" customHeight="1" x14ac:dyDescent="0.3"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4:31" ht="12" customHeight="1" x14ac:dyDescent="0.3"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4:31" ht="12" customHeight="1" x14ac:dyDescent="0.3"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4:31" ht="12" customHeight="1" x14ac:dyDescent="0.3"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4:31" ht="12" customHeight="1" x14ac:dyDescent="0.3"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4:31" ht="12" customHeight="1" x14ac:dyDescent="0.3"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4:31" ht="12" customHeight="1" x14ac:dyDescent="0.3"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4:31" ht="12" customHeight="1" x14ac:dyDescent="0.3"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4:31" ht="12" customHeight="1" x14ac:dyDescent="0.3"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4:31" ht="12" customHeight="1" x14ac:dyDescent="0.3"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4:31" ht="12" customHeight="1" x14ac:dyDescent="0.3"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4:31" ht="12" customHeight="1" x14ac:dyDescent="0.3"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4:31" ht="12" customHeight="1" x14ac:dyDescent="0.3"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4:31" ht="12" customHeight="1" x14ac:dyDescent="0.3"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4:31" ht="12" customHeight="1" x14ac:dyDescent="0.3"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4:31" ht="12" customHeight="1" x14ac:dyDescent="0.3"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4:31" ht="12" customHeight="1" x14ac:dyDescent="0.3"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4:31" ht="12" customHeight="1" x14ac:dyDescent="0.3"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4:31" ht="12" customHeight="1" x14ac:dyDescent="0.3"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4:31" ht="12" customHeight="1" x14ac:dyDescent="0.3"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4:31" ht="12" customHeight="1" x14ac:dyDescent="0.3"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4:31" ht="12" customHeight="1" x14ac:dyDescent="0.3"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4:31" ht="12" customHeight="1" x14ac:dyDescent="0.3"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4:31" ht="12" customHeight="1" x14ac:dyDescent="0.3"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4:31" ht="12" customHeight="1" x14ac:dyDescent="0.3"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4:31" ht="12" customHeight="1" x14ac:dyDescent="0.3"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4:31" ht="12" customHeight="1" x14ac:dyDescent="0.3"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4:31" ht="12" customHeight="1" x14ac:dyDescent="0.3"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4:31" ht="12" customHeight="1" x14ac:dyDescent="0.3"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4:31" ht="12" customHeight="1" x14ac:dyDescent="0.3"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4:31" ht="12" customHeight="1" x14ac:dyDescent="0.3"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4:31" ht="12" customHeight="1" x14ac:dyDescent="0.3"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4:31" ht="12" customHeight="1" x14ac:dyDescent="0.3"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4:31" ht="12" customHeight="1" x14ac:dyDescent="0.3"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4:31" ht="12" customHeight="1" x14ac:dyDescent="0.3"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4:31" ht="12" customHeight="1" x14ac:dyDescent="0.3"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4:31" ht="12" customHeight="1" x14ac:dyDescent="0.3"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4:31" ht="12" customHeight="1" x14ac:dyDescent="0.3"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45"/>
  <sheetViews>
    <sheetView workbookViewId="0">
      <selection activeCell="A70" sqref="A70:O141"/>
    </sheetView>
  </sheetViews>
  <sheetFormatPr defaultRowHeight="12" customHeight="1" x14ac:dyDescent="0.3"/>
  <cols>
    <col min="1" max="47" width="8.5546875" style="1" customWidth="1"/>
    <col min="48" max="66" width="9.5546875" style="1" customWidth="1"/>
    <col min="67" max="129" width="6.21875" style="1" customWidth="1"/>
    <col min="130" max="16384" width="8.88671875" style="7"/>
  </cols>
  <sheetData>
    <row r="1" spans="1:31" ht="12" customHeight="1" x14ac:dyDescent="0.3">
      <c r="A1" s="32" t="s">
        <v>5</v>
      </c>
      <c r="B1" s="2">
        <v>1.03</v>
      </c>
      <c r="C1" s="4">
        <f>SUM(C4:C66)</f>
        <v>1875.4459300000001</v>
      </c>
      <c r="D1" s="4">
        <f>SUM(D4:D66)</f>
        <v>828.23833999999977</v>
      </c>
      <c r="E1" s="4">
        <f t="shared" ref="E1:H1" si="0">SUM(E4:E66)</f>
        <v>628.92388200000005</v>
      </c>
      <c r="F1" s="4">
        <f t="shared" si="0"/>
        <v>569.37830010000005</v>
      </c>
      <c r="G1" s="4">
        <f t="shared" si="0"/>
        <v>159.56281730000001</v>
      </c>
      <c r="H1" s="4">
        <f t="shared" si="0"/>
        <v>67.596487100000004</v>
      </c>
      <c r="I1" s="4"/>
      <c r="J1" s="4">
        <f>SUM(J4:J66)</f>
        <v>891.58921430813564</v>
      </c>
      <c r="K1" s="4">
        <f>SUM(K4:K66)</f>
        <v>425.45311711770341</v>
      </c>
      <c r="L1" s="4">
        <f t="shared" ref="L1:O1" si="1">SUM(L4:L66)</f>
        <v>290.62586792297458</v>
      </c>
      <c r="M1" s="4">
        <f t="shared" si="1"/>
        <v>245.40718791301558</v>
      </c>
      <c r="N1" s="4">
        <f>SUM(N4:N66)</f>
        <v>69.676613972214241</v>
      </c>
      <c r="O1" s="4">
        <f t="shared" si="1"/>
        <v>27.276179650908286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31" ht="12" customHeight="1" x14ac:dyDescent="0.3">
      <c r="A2" s="32"/>
      <c r="B2" s="2"/>
      <c r="C2" s="3"/>
      <c r="D2" s="3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31" ht="12" customHeight="1" x14ac:dyDescent="0.3">
      <c r="A3" s="32"/>
      <c r="B3" s="32"/>
      <c r="C3" s="32"/>
      <c r="D3" s="32" t="s">
        <v>6</v>
      </c>
      <c r="E3" s="32" t="s">
        <v>7</v>
      </c>
      <c r="F3" s="3" t="s">
        <v>8</v>
      </c>
      <c r="G3" s="3" t="s">
        <v>9</v>
      </c>
      <c r="H3" s="3" t="s">
        <v>10</v>
      </c>
      <c r="I3" s="3"/>
      <c r="J3" s="32"/>
      <c r="K3" s="32" t="s">
        <v>6</v>
      </c>
      <c r="L3" s="32" t="s">
        <v>7</v>
      </c>
      <c r="M3" s="3" t="s">
        <v>8</v>
      </c>
      <c r="N3" s="3" t="s">
        <v>9</v>
      </c>
      <c r="O3" s="3" t="s">
        <v>10</v>
      </c>
    </row>
    <row r="4" spans="1:31" ht="12" customHeight="1" x14ac:dyDescent="0.3">
      <c r="A4" s="32">
        <v>17</v>
      </c>
      <c r="B4" s="32">
        <f>PRODUCT(B5,B$1)</f>
        <v>1.0609</v>
      </c>
      <c r="C4" s="1">
        <v>26.661000000000001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"/>
      <c r="J4" s="33">
        <f t="shared" ref="J4:O6" si="2">PRODUCT($B4,C4)</f>
        <v>28.2846549</v>
      </c>
      <c r="K4" s="33">
        <f t="shared" si="2"/>
        <v>0</v>
      </c>
      <c r="L4" s="33">
        <f t="shared" si="2"/>
        <v>0</v>
      </c>
      <c r="M4" s="33">
        <f t="shared" si="2"/>
        <v>0</v>
      </c>
      <c r="N4" s="33">
        <f t="shared" si="2"/>
        <v>0</v>
      </c>
      <c r="O4" s="33">
        <f t="shared" si="2"/>
        <v>0</v>
      </c>
    </row>
    <row r="5" spans="1:31" ht="12" customHeight="1" x14ac:dyDescent="0.3">
      <c r="A5" s="32">
        <v>18</v>
      </c>
      <c r="B5" s="32">
        <f>PRODUCT(B6,B$1)</f>
        <v>1.03</v>
      </c>
      <c r="C5" s="1">
        <v>19.867239999999999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"/>
      <c r="J5" s="33">
        <f t="shared" si="2"/>
        <v>20.463257200000001</v>
      </c>
      <c r="K5" s="33">
        <f t="shared" si="2"/>
        <v>0</v>
      </c>
      <c r="L5" s="33">
        <f t="shared" si="2"/>
        <v>0</v>
      </c>
      <c r="M5" s="33">
        <f t="shared" si="2"/>
        <v>0</v>
      </c>
      <c r="N5" s="33">
        <f t="shared" si="2"/>
        <v>0</v>
      </c>
      <c r="O5" s="33">
        <f t="shared" si="2"/>
        <v>0</v>
      </c>
    </row>
    <row r="6" spans="1:31" ht="12" customHeight="1" x14ac:dyDescent="0.3">
      <c r="A6" s="32">
        <v>19</v>
      </c>
      <c r="B6" s="34">
        <v>1</v>
      </c>
      <c r="C6" s="1">
        <v>30.317599999999999</v>
      </c>
      <c r="D6" s="4">
        <v>18.876049999999999</v>
      </c>
      <c r="E6" s="33">
        <v>0</v>
      </c>
      <c r="F6" s="33">
        <v>0</v>
      </c>
      <c r="G6" s="33">
        <v>0</v>
      </c>
      <c r="H6" s="33">
        <v>0</v>
      </c>
      <c r="I6" s="33"/>
      <c r="J6" s="33">
        <f>PRODUCT($B6,C6)</f>
        <v>30.317599999999999</v>
      </c>
      <c r="K6" s="33">
        <f t="shared" si="2"/>
        <v>18.876049999999999</v>
      </c>
      <c r="L6" s="33">
        <f t="shared" si="2"/>
        <v>0</v>
      </c>
      <c r="M6" s="33">
        <f t="shared" si="2"/>
        <v>0</v>
      </c>
      <c r="N6" s="33">
        <f t="shared" si="2"/>
        <v>0</v>
      </c>
      <c r="O6" s="33">
        <f>PRODUCT($B6,H6)</f>
        <v>0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2" customHeight="1" x14ac:dyDescent="0.3">
      <c r="A7" s="1">
        <f t="shared" ref="A7:A66" si="3">SUM(A6,1)</f>
        <v>20</v>
      </c>
      <c r="B7" s="6">
        <f>PRODUCT(B6,1/B$1)</f>
        <v>0.970873786407767</v>
      </c>
      <c r="C7" s="1">
        <v>32.371989999999997</v>
      </c>
      <c r="D7" s="5">
        <v>23.23893</v>
      </c>
      <c r="E7" s="4">
        <v>4.7496830000000001</v>
      </c>
      <c r="F7" s="5">
        <v>0</v>
      </c>
      <c r="G7" s="5">
        <v>0</v>
      </c>
      <c r="H7" s="5">
        <v>0</v>
      </c>
      <c r="I7" s="5"/>
      <c r="J7" s="33">
        <f t="shared" ref="J7:J66" si="4">PRODUCT($B7,C7)</f>
        <v>31.429116504854367</v>
      </c>
      <c r="K7" s="5">
        <f t="shared" ref="K7:K38" si="5">PRODUCT($B7,D7)</f>
        <v>22.562067961165049</v>
      </c>
      <c r="L7" s="5">
        <f t="shared" ref="L7:L38" si="6">PRODUCT($B7,E7)</f>
        <v>4.6113427184466023</v>
      </c>
      <c r="M7" s="5">
        <f t="shared" ref="M7:M38" si="7">PRODUCT($B7,F7)</f>
        <v>0</v>
      </c>
      <c r="N7" s="5">
        <f t="shared" ref="N7:N38" si="8">PRODUCT($B7,G7)</f>
        <v>0</v>
      </c>
      <c r="O7" s="5">
        <f t="shared" ref="O7:O66" si="9">PRODUCT($B7,H7)</f>
        <v>0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2" customHeight="1" x14ac:dyDescent="0.3">
      <c r="A8" s="1">
        <f t="shared" si="3"/>
        <v>21</v>
      </c>
      <c r="B8" s="6">
        <f t="shared" ref="B8:B66" si="10">PRODUCT(B7,1/B$1)</f>
        <v>0.94259590913375435</v>
      </c>
      <c r="C8" s="1">
        <v>22.37715</v>
      </c>
      <c r="D8" s="1">
        <v>11.1965</v>
      </c>
      <c r="E8" s="4">
        <v>5.7752140000000001</v>
      </c>
      <c r="F8" s="1">
        <v>12.30667</v>
      </c>
      <c r="G8" s="5">
        <v>0</v>
      </c>
      <c r="H8" s="5">
        <v>0</v>
      </c>
      <c r="I8" s="5"/>
      <c r="J8" s="33">
        <f t="shared" si="4"/>
        <v>21.092610048072391</v>
      </c>
      <c r="K8" s="5">
        <f t="shared" si="5"/>
        <v>10.55377509661608</v>
      </c>
      <c r="L8" s="5">
        <f t="shared" si="6"/>
        <v>5.443693090771986</v>
      </c>
      <c r="M8" s="5">
        <f t="shared" si="7"/>
        <v>11.600216797059101</v>
      </c>
      <c r="N8" s="5">
        <f t="shared" si="8"/>
        <v>0</v>
      </c>
      <c r="O8" s="5">
        <f t="shared" si="9"/>
        <v>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2" customHeight="1" x14ac:dyDescent="0.3">
      <c r="A9" s="1">
        <f t="shared" si="3"/>
        <v>22</v>
      </c>
      <c r="B9" s="6">
        <f t="shared" si="10"/>
        <v>0.91514165935315961</v>
      </c>
      <c r="C9" s="1">
        <v>20.393229999999999</v>
      </c>
      <c r="D9" s="5">
        <v>13.54317</v>
      </c>
      <c r="E9" s="5">
        <v>14.9839</v>
      </c>
      <c r="F9" s="1">
        <v>2.133899</v>
      </c>
      <c r="G9" s="5">
        <v>0</v>
      </c>
      <c r="H9" s="5">
        <v>0</v>
      </c>
      <c r="I9" s="5"/>
      <c r="J9" s="33">
        <f t="shared" si="4"/>
        <v>18.662694341770635</v>
      </c>
      <c r="K9" s="5">
        <f t="shared" si="5"/>
        <v>12.393919066701931</v>
      </c>
      <c r="L9" s="5">
        <f t="shared" si="6"/>
        <v>13.712391109581809</v>
      </c>
      <c r="M9" s="5">
        <f t="shared" si="7"/>
        <v>1.952819871752048</v>
      </c>
      <c r="N9" s="5">
        <f t="shared" si="8"/>
        <v>0</v>
      </c>
      <c r="O9" s="5">
        <f t="shared" si="9"/>
        <v>0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2" customHeight="1" x14ac:dyDescent="0.3">
      <c r="A10" s="1">
        <f t="shared" si="3"/>
        <v>23</v>
      </c>
      <c r="B10" s="6">
        <f t="shared" si="10"/>
        <v>0.888487047915689</v>
      </c>
      <c r="C10" s="1">
        <v>26.637239999999998</v>
      </c>
      <c r="D10" s="5">
        <v>11.765549999999999</v>
      </c>
      <c r="E10" s="5">
        <v>7.854247</v>
      </c>
      <c r="F10" s="1">
        <v>19.81692</v>
      </c>
      <c r="G10" s="1">
        <v>1.389205</v>
      </c>
      <c r="H10" s="5">
        <v>0</v>
      </c>
      <c r="I10" s="5"/>
      <c r="J10" s="33">
        <f t="shared" si="4"/>
        <v>23.666842732221706</v>
      </c>
      <c r="K10" s="5">
        <f t="shared" si="5"/>
        <v>10.453538786604435</v>
      </c>
      <c r="L10" s="5">
        <f t="shared" si="6"/>
        <v>6.9783967306306565</v>
      </c>
      <c r="M10" s="5">
        <f t="shared" si="7"/>
        <v>17.607076749581374</v>
      </c>
      <c r="N10" s="5">
        <f t="shared" si="8"/>
        <v>1.2342906493997148</v>
      </c>
      <c r="O10" s="5">
        <f t="shared" si="9"/>
        <v>0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2" customHeight="1" x14ac:dyDescent="0.3">
      <c r="A11" s="1">
        <f t="shared" si="3"/>
        <v>24</v>
      </c>
      <c r="B11" s="6">
        <f t="shared" si="10"/>
        <v>0.86260878438416411</v>
      </c>
      <c r="C11" s="1">
        <v>12.82447</v>
      </c>
      <c r="D11" s="5">
        <v>17.25142</v>
      </c>
      <c r="E11" s="5">
        <v>12.442069999999999</v>
      </c>
      <c r="F11" s="1">
        <v>5.0693950000000001</v>
      </c>
      <c r="G11" s="5">
        <v>1.6199479999999999</v>
      </c>
      <c r="H11" s="5">
        <v>0</v>
      </c>
      <c r="I11" s="5"/>
      <c r="J11" s="33">
        <f t="shared" si="4"/>
        <v>11.062500477071181</v>
      </c>
      <c r="K11" s="5">
        <f t="shared" si="5"/>
        <v>14.881226435100656</v>
      </c>
      <c r="L11" s="5">
        <f t="shared" si="6"/>
        <v>10.732638877922676</v>
      </c>
      <c r="M11" s="5">
        <f t="shared" si="7"/>
        <v>4.3729046585131597</v>
      </c>
      <c r="N11" s="5">
        <f t="shared" si="8"/>
        <v>1.3973813750455579</v>
      </c>
      <c r="O11" s="5">
        <f t="shared" si="9"/>
        <v>0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2" customHeight="1" x14ac:dyDescent="0.3">
      <c r="A12" s="1">
        <f t="shared" si="3"/>
        <v>25</v>
      </c>
      <c r="B12" s="6">
        <f t="shared" si="10"/>
        <v>0.83748425668365445</v>
      </c>
      <c r="C12" s="1">
        <v>43.224119999999999</v>
      </c>
      <c r="D12" s="5">
        <v>13.41025</v>
      </c>
      <c r="E12" s="5">
        <v>7.593089</v>
      </c>
      <c r="F12" s="1">
        <v>11.48152</v>
      </c>
      <c r="G12" s="5">
        <v>0</v>
      </c>
      <c r="H12" s="5">
        <v>0</v>
      </c>
      <c r="I12" s="5"/>
      <c r="J12" s="33">
        <f t="shared" si="4"/>
        <v>36.199520009005084</v>
      </c>
      <c r="K12" s="5">
        <f t="shared" si="5"/>
        <v>11.230873253191977</v>
      </c>
      <c r="L12" s="5">
        <f t="shared" si="6"/>
        <v>6.3590924970978326</v>
      </c>
      <c r="M12" s="5">
        <f t="shared" si="7"/>
        <v>9.6155922427985114</v>
      </c>
      <c r="N12" s="5">
        <f t="shared" si="8"/>
        <v>0</v>
      </c>
      <c r="O12" s="5">
        <f t="shared" si="9"/>
        <v>0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2" customHeight="1" x14ac:dyDescent="0.3">
      <c r="A13" s="1">
        <f t="shared" si="3"/>
        <v>26</v>
      </c>
      <c r="B13" s="6">
        <f t="shared" si="10"/>
        <v>0.81309151134335389</v>
      </c>
      <c r="C13" s="1">
        <v>27.626519999999999</v>
      </c>
      <c r="D13" s="5">
        <v>18.812560000000001</v>
      </c>
      <c r="E13" s="5">
        <v>12.350519999999999</v>
      </c>
      <c r="F13" s="1">
        <v>0</v>
      </c>
      <c r="G13" s="5">
        <v>3.7233649999999998</v>
      </c>
      <c r="H13" s="5">
        <v>0</v>
      </c>
      <c r="I13" s="5"/>
      <c r="J13" s="33">
        <f t="shared" si="4"/>
        <v>22.462888899957392</v>
      </c>
      <c r="K13" s="5">
        <f t="shared" si="5"/>
        <v>15.296332842637527</v>
      </c>
      <c r="L13" s="5">
        <f t="shared" si="6"/>
        <v>10.042102972676318</v>
      </c>
      <c r="M13" s="5">
        <f t="shared" si="7"/>
        <v>0</v>
      </c>
      <c r="N13" s="5">
        <f t="shared" si="8"/>
        <v>3.0274364751329466</v>
      </c>
      <c r="O13" s="5">
        <f t="shared" si="9"/>
        <v>0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2" customHeight="1" x14ac:dyDescent="0.3">
      <c r="A14" s="1">
        <f t="shared" si="3"/>
        <v>27</v>
      </c>
      <c r="B14" s="6">
        <f t="shared" si="10"/>
        <v>0.78940923431393584</v>
      </c>
      <c r="C14" s="1">
        <v>29.19135</v>
      </c>
      <c r="D14" s="5">
        <v>19.404119999999999</v>
      </c>
      <c r="E14" s="5">
        <v>9.7929919999999999</v>
      </c>
      <c r="F14" s="1">
        <v>2.3965640000000001</v>
      </c>
      <c r="G14" s="5">
        <v>2.6306120000000002</v>
      </c>
      <c r="H14" s="5">
        <v>0</v>
      </c>
      <c r="I14" s="5"/>
      <c r="J14" s="33">
        <f t="shared" si="4"/>
        <v>23.043921252090112</v>
      </c>
      <c r="K14" s="5">
        <f t="shared" si="5"/>
        <v>15.317791511735727</v>
      </c>
      <c r="L14" s="5">
        <f t="shared" si="6"/>
        <v>7.730678316362499</v>
      </c>
      <c r="M14" s="5">
        <f t="shared" si="7"/>
        <v>1.8918697522243435</v>
      </c>
      <c r="N14" s="5">
        <f t="shared" si="8"/>
        <v>2.0766294046970515</v>
      </c>
      <c r="O14" s="5">
        <f t="shared" si="9"/>
        <v>0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2" customHeight="1" x14ac:dyDescent="0.3">
      <c r="A15" s="1">
        <f t="shared" si="3"/>
        <v>28</v>
      </c>
      <c r="B15" s="6">
        <f t="shared" si="10"/>
        <v>0.76641673234362706</v>
      </c>
      <c r="C15" s="1">
        <v>31.665240000000001</v>
      </c>
      <c r="D15" s="5">
        <v>11.00076</v>
      </c>
      <c r="E15" s="5">
        <v>5.0499619999999998</v>
      </c>
      <c r="F15" s="1">
        <v>10.00718</v>
      </c>
      <c r="G15" s="5">
        <v>3.1933729999999998</v>
      </c>
      <c r="H15" s="5">
        <v>0.28760089999999999</v>
      </c>
      <c r="I15" s="5"/>
      <c r="J15" s="33">
        <f t="shared" si="4"/>
        <v>24.268769769676712</v>
      </c>
      <c r="K15" s="5">
        <f t="shared" si="5"/>
        <v>8.4311665324964782</v>
      </c>
      <c r="L15" s="5">
        <f t="shared" si="6"/>
        <v>3.8703753744994875</v>
      </c>
      <c r="M15" s="5">
        <f t="shared" si="7"/>
        <v>7.6696701955744979</v>
      </c>
      <c r="N15" s="5">
        <f t="shared" si="8"/>
        <v>2.447454499814365</v>
      </c>
      <c r="O15" s="5">
        <f t="shared" si="9"/>
        <v>0.22042214199708624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2" customHeight="1" x14ac:dyDescent="0.3">
      <c r="A16" s="1">
        <f t="shared" si="3"/>
        <v>29</v>
      </c>
      <c r="B16" s="6">
        <f t="shared" si="10"/>
        <v>0.74409391489672527</v>
      </c>
      <c r="C16" s="1">
        <v>63.635069999999999</v>
      </c>
      <c r="D16" s="5">
        <v>17.526900000000001</v>
      </c>
      <c r="E16" s="5">
        <v>16.426950000000001</v>
      </c>
      <c r="F16" s="1">
        <v>8.9542839999999995</v>
      </c>
      <c r="G16" s="5">
        <v>2.6132490000000002</v>
      </c>
      <c r="H16" s="5">
        <v>10.11393</v>
      </c>
      <c r="I16" s="5"/>
      <c r="J16" s="33">
        <f t="shared" si="4"/>
        <v>47.350468361027154</v>
      </c>
      <c r="K16" s="5">
        <f t="shared" si="5"/>
        <v>13.041659637003415</v>
      </c>
      <c r="L16" s="5">
        <f t="shared" si="6"/>
        <v>12.223193535312763</v>
      </c>
      <c r="M16" s="5">
        <f t="shared" si="7"/>
        <v>6.6628282366571083</v>
      </c>
      <c r="N16" s="5">
        <f t="shared" si="8"/>
        <v>1.9445026790099524</v>
      </c>
      <c r="O16" s="5">
        <f t="shared" si="9"/>
        <v>7.5257137686914364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2" customHeight="1" x14ac:dyDescent="0.3">
      <c r="A17" s="1">
        <f t="shared" si="3"/>
        <v>30</v>
      </c>
      <c r="B17" s="6">
        <f t="shared" si="10"/>
        <v>0.72242127659876243</v>
      </c>
      <c r="C17" s="1">
        <v>27.56061</v>
      </c>
      <c r="D17" s="5">
        <v>14.594239999999999</v>
      </c>
      <c r="E17" s="5">
        <v>15.0694</v>
      </c>
      <c r="F17" s="1">
        <v>2.1184940000000001</v>
      </c>
      <c r="G17" s="5">
        <v>4.0106599999999997</v>
      </c>
      <c r="H17" s="5">
        <v>0</v>
      </c>
      <c r="I17" s="5"/>
      <c r="J17" s="33">
        <f t="shared" si="4"/>
        <v>19.910371060040617</v>
      </c>
      <c r="K17" s="5">
        <f t="shared" si="5"/>
        <v>10.543189491788722</v>
      </c>
      <c r="L17" s="5">
        <f t="shared" si="6"/>
        <v>10.88645518557739</v>
      </c>
      <c r="M17" s="5">
        <f t="shared" si="7"/>
        <v>1.5304451399468186</v>
      </c>
      <c r="N17" s="5">
        <f t="shared" si="8"/>
        <v>2.8973861172035922</v>
      </c>
      <c r="O17" s="5">
        <f t="shared" si="9"/>
        <v>0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2" customHeight="1" x14ac:dyDescent="0.3">
      <c r="A18" s="1">
        <f t="shared" si="3"/>
        <v>31</v>
      </c>
      <c r="B18" s="6">
        <f t="shared" si="10"/>
        <v>0.70137988019297326</v>
      </c>
      <c r="C18" s="1">
        <v>25.21584</v>
      </c>
      <c r="D18" s="5">
        <v>16.94502</v>
      </c>
      <c r="E18" s="5">
        <v>15.947710000000001</v>
      </c>
      <c r="F18" s="1">
        <v>15.132149999999999</v>
      </c>
      <c r="G18" s="5">
        <v>1.4539569999999999</v>
      </c>
      <c r="H18" s="5">
        <v>1.986783</v>
      </c>
      <c r="I18" s="5"/>
      <c r="J18" s="33">
        <f t="shared" si="4"/>
        <v>17.685882838165181</v>
      </c>
      <c r="K18" s="5">
        <f t="shared" si="5"/>
        <v>11.884896097467536</v>
      </c>
      <c r="L18" s="5">
        <f t="shared" si="6"/>
        <v>11.185402929152282</v>
      </c>
      <c r="M18" s="5">
        <f t="shared" si="7"/>
        <v>10.6133855540621</v>
      </c>
      <c r="N18" s="5">
        <f t="shared" si="8"/>
        <v>1.0197761864657349</v>
      </c>
      <c r="O18" s="5">
        <f t="shared" si="9"/>
        <v>1.393489622509436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2" customHeight="1" x14ac:dyDescent="0.3">
      <c r="A19" s="1">
        <f t="shared" si="3"/>
        <v>32</v>
      </c>
      <c r="B19" s="6">
        <f t="shared" si="10"/>
        <v>0.68095133999317792</v>
      </c>
      <c r="C19" s="1">
        <v>14.11145</v>
      </c>
      <c r="D19" s="5">
        <v>27.047039999999999</v>
      </c>
      <c r="E19" s="5">
        <v>15.4803</v>
      </c>
      <c r="F19" s="1">
        <v>6.8502599999999996</v>
      </c>
      <c r="G19" s="5">
        <v>1.718161</v>
      </c>
      <c r="H19" s="5">
        <v>0.2935642</v>
      </c>
      <c r="I19" s="5"/>
      <c r="J19" s="33">
        <f t="shared" si="4"/>
        <v>9.6092107867467309</v>
      </c>
      <c r="K19" s="5">
        <f t="shared" si="5"/>
        <v>18.417718130849082</v>
      </c>
      <c r="L19" s="5">
        <f t="shared" si="6"/>
        <v>10.541331028496392</v>
      </c>
      <c r="M19" s="5">
        <f t="shared" si="7"/>
        <v>4.6646937263016666</v>
      </c>
      <c r="N19" s="5">
        <f t="shared" si="8"/>
        <v>1.1699840352740185</v>
      </c>
      <c r="O19" s="5">
        <f t="shared" si="9"/>
        <v>0.19990293536402529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ht="12" customHeight="1" x14ac:dyDescent="0.3">
      <c r="A20" s="1">
        <f t="shared" si="3"/>
        <v>33</v>
      </c>
      <c r="B20" s="6">
        <f t="shared" si="10"/>
        <v>0.66111780581861934</v>
      </c>
      <c r="C20" s="1">
        <v>24.87049</v>
      </c>
      <c r="D20" s="5">
        <v>16.528849999999998</v>
      </c>
      <c r="E20" s="5">
        <v>7.73583</v>
      </c>
      <c r="F20" s="1">
        <v>3.360287</v>
      </c>
      <c r="G20" s="5">
        <v>4.4774839999999996</v>
      </c>
      <c r="H20" s="5">
        <v>0</v>
      </c>
      <c r="I20" s="5"/>
      <c r="J20" s="33">
        <f t="shared" si="4"/>
        <v>16.442323778433913</v>
      </c>
      <c r="K20" s="5">
        <f t="shared" si="5"/>
        <v>10.927517044705086</v>
      </c>
      <c r="L20" s="5">
        <f t="shared" si="6"/>
        <v>5.1142949557858497</v>
      </c>
      <c r="M20" s="5">
        <f t="shared" si="7"/>
        <v>2.2215455683608312</v>
      </c>
      <c r="N20" s="5">
        <f t="shared" si="8"/>
        <v>2.9601443976679747</v>
      </c>
      <c r="O20" s="5">
        <f t="shared" si="9"/>
        <v>0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2" customHeight="1" x14ac:dyDescent="0.3">
      <c r="A21" s="1">
        <f t="shared" si="3"/>
        <v>34</v>
      </c>
      <c r="B21" s="6">
        <f t="shared" si="10"/>
        <v>0.64186194739671787</v>
      </c>
      <c r="C21" s="1">
        <v>31.388999999999999</v>
      </c>
      <c r="D21" s="5">
        <v>17.60483</v>
      </c>
      <c r="E21" s="5">
        <v>12.675079999999999</v>
      </c>
      <c r="F21" s="1">
        <v>11.064</v>
      </c>
      <c r="G21" s="5">
        <v>4.6171800000000003</v>
      </c>
      <c r="H21" s="5">
        <v>0.16098750000000001</v>
      </c>
      <c r="I21" s="5"/>
      <c r="J21" s="33">
        <f t="shared" si="4"/>
        <v>20.147404666835577</v>
      </c>
      <c r="K21" s="5">
        <f t="shared" si="5"/>
        <v>11.29987046738816</v>
      </c>
      <c r="L21" s="5">
        <f t="shared" si="6"/>
        <v>8.1356515322091898</v>
      </c>
      <c r="M21" s="5">
        <f t="shared" si="7"/>
        <v>7.1015605859972863</v>
      </c>
      <c r="N21" s="5">
        <f t="shared" si="8"/>
        <v>2.9635921462811781</v>
      </c>
      <c r="O21" s="5">
        <f t="shared" si="9"/>
        <v>0.10333175025652912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2" customHeight="1" x14ac:dyDescent="0.3">
      <c r="A22" s="1">
        <f t="shared" si="3"/>
        <v>35</v>
      </c>
      <c r="B22" s="6">
        <f t="shared" si="10"/>
        <v>0.62316693922011446</v>
      </c>
      <c r="C22" s="1">
        <v>26.379059999999999</v>
      </c>
      <c r="D22" s="5">
        <v>25.45899</v>
      </c>
      <c r="E22" s="5">
        <v>14.590109999999999</v>
      </c>
      <c r="F22" s="1">
        <v>10.742279999999999</v>
      </c>
      <c r="G22" s="5">
        <v>1.0428329999999999</v>
      </c>
      <c r="H22" s="5">
        <v>1.5966480000000001</v>
      </c>
      <c r="I22" s="5"/>
      <c r="J22" s="33">
        <f t="shared" si="4"/>
        <v>16.438558079703753</v>
      </c>
      <c r="K22" s="5">
        <f t="shared" si="5"/>
        <v>15.865200873935501</v>
      </c>
      <c r="L22" s="5">
        <f t="shared" si="6"/>
        <v>9.0920741915847838</v>
      </c>
      <c r="M22" s="5">
        <f t="shared" si="7"/>
        <v>6.694233747845451</v>
      </c>
      <c r="N22" s="5">
        <f t="shared" si="8"/>
        <v>0.64985904872772959</v>
      </c>
      <c r="O22" s="5">
        <f t="shared" si="9"/>
        <v>0.9949782471719173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2" customHeight="1" x14ac:dyDescent="0.3">
      <c r="A23" s="1">
        <f t="shared" si="3"/>
        <v>36</v>
      </c>
      <c r="B23" s="6">
        <f t="shared" si="10"/>
        <v>0.60501644584477132</v>
      </c>
      <c r="C23" s="1">
        <v>15.12373</v>
      </c>
      <c r="D23" s="5">
        <v>17.813040000000001</v>
      </c>
      <c r="E23" s="5">
        <v>7.2047850000000002</v>
      </c>
      <c r="F23" s="1">
        <v>12.52928</v>
      </c>
      <c r="G23" s="5">
        <v>2.6762679999999999</v>
      </c>
      <c r="H23" s="5">
        <v>2.8434170000000001</v>
      </c>
      <c r="I23" s="5"/>
      <c r="J23" s="33">
        <f t="shared" si="4"/>
        <v>9.1501053725159434</v>
      </c>
      <c r="K23" s="5">
        <f t="shared" si="5"/>
        <v>10.777182150490745</v>
      </c>
      <c r="L23" s="5">
        <f t="shared" si="6"/>
        <v>4.3590134137757213</v>
      </c>
      <c r="M23" s="5">
        <f t="shared" si="7"/>
        <v>7.5804204545939768</v>
      </c>
      <c r="N23" s="5">
        <f t="shared" si="8"/>
        <v>1.6191861534880945</v>
      </c>
      <c r="O23" s="5">
        <f t="shared" si="9"/>
        <v>1.7203140473946021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2" customHeight="1" x14ac:dyDescent="0.3">
      <c r="A24" s="1">
        <f t="shared" si="3"/>
        <v>37</v>
      </c>
      <c r="B24" s="6">
        <f t="shared" si="10"/>
        <v>0.58739460761628282</v>
      </c>
      <c r="C24" s="1">
        <v>17.244019999999999</v>
      </c>
      <c r="D24" s="5">
        <v>17.48536</v>
      </c>
      <c r="E24" s="5">
        <v>7.085432</v>
      </c>
      <c r="F24" s="1">
        <v>15.398680000000001</v>
      </c>
      <c r="G24" s="5">
        <v>4.9652409999999998</v>
      </c>
      <c r="H24" s="5">
        <v>0</v>
      </c>
      <c r="I24" s="5"/>
      <c r="J24" s="33">
        <f t="shared" si="4"/>
        <v>10.129044361627333</v>
      </c>
      <c r="K24" s="5">
        <f t="shared" si="5"/>
        <v>10.270806176229447</v>
      </c>
      <c r="L24" s="5">
        <f t="shared" si="6"/>
        <v>4.1619445494318539</v>
      </c>
      <c r="M24" s="5">
        <f t="shared" si="7"/>
        <v>9.0451015964087027</v>
      </c>
      <c r="N24" s="5">
        <f t="shared" si="8"/>
        <v>2.9165557889152796</v>
      </c>
      <c r="O24" s="5">
        <f t="shared" si="9"/>
        <v>0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12" customHeight="1" x14ac:dyDescent="0.3">
      <c r="A25" s="1">
        <f t="shared" si="3"/>
        <v>38</v>
      </c>
      <c r="B25" s="6">
        <f t="shared" si="10"/>
        <v>0.57028602681192508</v>
      </c>
      <c r="C25" s="1">
        <v>35.325360000000003</v>
      </c>
      <c r="D25" s="5">
        <v>15.26535</v>
      </c>
      <c r="E25" s="5">
        <v>15.906330000000001</v>
      </c>
      <c r="F25" s="1">
        <v>1.6729290000000001</v>
      </c>
      <c r="G25" s="5">
        <v>1.9510019999999999</v>
      </c>
      <c r="H25" s="5">
        <v>0</v>
      </c>
      <c r="I25" s="5"/>
      <c r="J25" s="33">
        <f t="shared" si="4"/>
        <v>20.145559200100909</v>
      </c>
      <c r="K25" s="5">
        <f t="shared" si="5"/>
        <v>8.7056157993934207</v>
      </c>
      <c r="L25" s="5">
        <f t="shared" si="6"/>
        <v>9.0711577368593286</v>
      </c>
      <c r="M25" s="5">
        <f t="shared" si="7"/>
        <v>0.95404803254844706</v>
      </c>
      <c r="N25" s="5">
        <f t="shared" si="8"/>
        <v>1.1126291788821194</v>
      </c>
      <c r="O25" s="5">
        <f t="shared" si="9"/>
        <v>0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ht="12" customHeight="1" x14ac:dyDescent="0.3">
      <c r="A26" s="1">
        <f t="shared" si="3"/>
        <v>39</v>
      </c>
      <c r="B26" s="6">
        <f t="shared" si="10"/>
        <v>0.55367575418633508</v>
      </c>
      <c r="C26" s="1">
        <v>14.487830000000001</v>
      </c>
      <c r="D26" s="5">
        <v>13.278700000000001</v>
      </c>
      <c r="E26" s="5">
        <v>12.31672</v>
      </c>
      <c r="F26" s="1">
        <v>20.542729999999999</v>
      </c>
      <c r="G26" s="5">
        <v>3.1720649999999999</v>
      </c>
      <c r="H26" s="5">
        <v>0</v>
      </c>
      <c r="I26" s="5"/>
      <c r="J26" s="33">
        <f t="shared" si="4"/>
        <v>8.0215602017734113</v>
      </c>
      <c r="K26" s="5">
        <f t="shared" si="5"/>
        <v>7.3520942371140876</v>
      </c>
      <c r="L26" s="5">
        <f t="shared" si="6"/>
        <v>6.8194692351019173</v>
      </c>
      <c r="M26" s="5">
        <f t="shared" si="7"/>
        <v>11.37401152579625</v>
      </c>
      <c r="N26" s="5">
        <f t="shared" si="8"/>
        <v>1.7562954812030769</v>
      </c>
      <c r="O26" s="5">
        <f t="shared" si="9"/>
        <v>0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12" customHeight="1" x14ac:dyDescent="0.3">
      <c r="A27" s="1">
        <f t="shared" si="3"/>
        <v>40</v>
      </c>
      <c r="B27" s="6">
        <f t="shared" si="10"/>
        <v>0.53754927590906321</v>
      </c>
      <c r="C27" s="1">
        <v>37.921570000000003</v>
      </c>
      <c r="D27" s="5">
        <v>13.06579</v>
      </c>
      <c r="E27" s="5">
        <v>11.8704</v>
      </c>
      <c r="F27" s="1">
        <v>2.5726070000000001</v>
      </c>
      <c r="G27" s="5">
        <v>3.3629530000000001</v>
      </c>
      <c r="H27" s="5">
        <v>0</v>
      </c>
      <c r="I27" s="5"/>
      <c r="J27" s="33">
        <f t="shared" si="4"/>
        <v>20.384712494834854</v>
      </c>
      <c r="K27" s="5">
        <f t="shared" si="5"/>
        <v>7.0235059536798792</v>
      </c>
      <c r="L27" s="5">
        <f t="shared" si="6"/>
        <v>6.3809249247509436</v>
      </c>
      <c r="M27" s="5">
        <f t="shared" si="7"/>
        <v>1.3829030300485874</v>
      </c>
      <c r="N27" s="5">
        <f t="shared" si="8"/>
        <v>1.8077529500662119</v>
      </c>
      <c r="O27" s="5">
        <f t="shared" si="9"/>
        <v>0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2" customHeight="1" x14ac:dyDescent="0.3">
      <c r="A28" s="1">
        <f t="shared" si="3"/>
        <v>41</v>
      </c>
      <c r="B28" s="6">
        <f t="shared" si="10"/>
        <v>0.52189250088258565</v>
      </c>
      <c r="C28" s="1">
        <v>27.842189999999999</v>
      </c>
      <c r="D28" s="5">
        <v>10.18905</v>
      </c>
      <c r="E28" s="5">
        <v>10.079700000000001</v>
      </c>
      <c r="F28" s="1">
        <v>15.332929999999999</v>
      </c>
      <c r="G28" s="5">
        <v>0</v>
      </c>
      <c r="H28" s="5">
        <v>3.1923050000000002</v>
      </c>
      <c r="I28" s="5"/>
      <c r="J28" s="33">
        <f t="shared" si="4"/>
        <v>14.530630169148116</v>
      </c>
      <c r="K28" s="5">
        <f t="shared" si="5"/>
        <v>5.3175887861177094</v>
      </c>
      <c r="L28" s="5">
        <f t="shared" si="6"/>
        <v>5.2605198411461993</v>
      </c>
      <c r="M28" s="5">
        <f t="shared" si="7"/>
        <v>8.0021411835576242</v>
      </c>
      <c r="N28" s="5">
        <f t="shared" si="8"/>
        <v>0</v>
      </c>
      <c r="O28" s="5">
        <f t="shared" si="9"/>
        <v>1.6660400400299826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2" customHeight="1" x14ac:dyDescent="0.3">
      <c r="A29" s="1">
        <f t="shared" si="3"/>
        <v>42</v>
      </c>
      <c r="B29" s="6">
        <f t="shared" si="10"/>
        <v>0.50669174842969478</v>
      </c>
      <c r="C29" s="1">
        <v>11.423730000000001</v>
      </c>
      <c r="D29" s="5">
        <v>14.33966</v>
      </c>
      <c r="E29" s="5">
        <v>8.9746419999999993</v>
      </c>
      <c r="F29" s="1">
        <v>13.36913</v>
      </c>
      <c r="G29" s="5">
        <v>5.4619239999999998</v>
      </c>
      <c r="H29" s="5">
        <v>1.9142410000000001</v>
      </c>
      <c r="I29" s="5"/>
      <c r="J29" s="33">
        <f t="shared" si="4"/>
        <v>5.7883097272887571</v>
      </c>
      <c r="K29" s="5">
        <f t="shared" si="5"/>
        <v>7.2657873972873572</v>
      </c>
      <c r="L29" s="5">
        <f t="shared" si="6"/>
        <v>4.5473770465105723</v>
      </c>
      <c r="M29" s="5">
        <f t="shared" si="7"/>
        <v>6.7740278546838857</v>
      </c>
      <c r="N29" s="5">
        <f t="shared" si="8"/>
        <v>2.7675118213501122</v>
      </c>
      <c r="O29" s="5">
        <f t="shared" si="9"/>
        <v>0.96993011920580741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2" customHeight="1" x14ac:dyDescent="0.3">
      <c r="A30" s="1">
        <f t="shared" si="3"/>
        <v>43</v>
      </c>
      <c r="B30" s="6">
        <f t="shared" si="10"/>
        <v>0.49193373633950949</v>
      </c>
      <c r="C30" s="1">
        <v>27.494949999999999</v>
      </c>
      <c r="D30" s="5">
        <v>9.8339060000000007</v>
      </c>
      <c r="E30" s="5">
        <v>4.3802630000000002</v>
      </c>
      <c r="F30" s="1">
        <v>4.7009610000000004</v>
      </c>
      <c r="G30" s="5">
        <v>1.535593</v>
      </c>
      <c r="H30" s="5">
        <v>0.28860429999999998</v>
      </c>
      <c r="I30" s="5"/>
      <c r="J30" s="33">
        <f t="shared" si="4"/>
        <v>13.525693483967997</v>
      </c>
      <c r="K30" s="5">
        <f t="shared" si="5"/>
        <v>4.8376301213915207</v>
      </c>
      <c r="L30" s="5">
        <f t="shared" si="6"/>
        <v>2.1547991437397092</v>
      </c>
      <c r="M30" s="5">
        <f t="shared" si="7"/>
        <v>2.3125613091163171</v>
      </c>
      <c r="N30" s="5">
        <f t="shared" si="8"/>
        <v>0.75541000198679642</v>
      </c>
      <c r="O30" s="5">
        <f t="shared" si="9"/>
        <v>0.14197419162264868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2" customHeight="1" x14ac:dyDescent="0.3">
      <c r="A31" s="1">
        <f t="shared" si="3"/>
        <v>44</v>
      </c>
      <c r="B31" s="6">
        <f t="shared" si="10"/>
        <v>0.4776055692616597</v>
      </c>
      <c r="C31" s="1">
        <v>33.721469999999997</v>
      </c>
      <c r="D31" s="5">
        <v>8.2012970000000003</v>
      </c>
      <c r="E31" s="5">
        <v>13.93529</v>
      </c>
      <c r="F31" s="1">
        <v>6.0289900000000003</v>
      </c>
      <c r="G31" s="5">
        <v>1.030348</v>
      </c>
      <c r="H31" s="5">
        <v>1.482469</v>
      </c>
      <c r="I31" s="5"/>
      <c r="J31" s="33">
        <f t="shared" si="4"/>
        <v>16.105561875689979</v>
      </c>
      <c r="K31" s="5">
        <f t="shared" si="5"/>
        <v>3.916985122368942</v>
      </c>
      <c r="L31" s="5">
        <f t="shared" si="6"/>
        <v>6.6555721132763139</v>
      </c>
      <c r="M31" s="5">
        <f t="shared" si="7"/>
        <v>2.8794792010228538</v>
      </c>
      <c r="N31" s="5">
        <f t="shared" si="8"/>
        <v>0.49209994307761257</v>
      </c>
      <c r="O31" s="5">
        <f t="shared" si="9"/>
        <v>0.70803545065776341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ht="12" customHeight="1" x14ac:dyDescent="0.3">
      <c r="A32" s="1">
        <f t="shared" si="3"/>
        <v>45</v>
      </c>
      <c r="B32" s="6">
        <f t="shared" si="10"/>
        <v>0.46369472743850459</v>
      </c>
      <c r="C32" s="1">
        <v>24.813120000000001</v>
      </c>
      <c r="D32" s="5">
        <v>10.47068</v>
      </c>
      <c r="E32" s="5">
        <v>8.5648900000000001</v>
      </c>
      <c r="F32" s="1">
        <v>0.63132710000000003</v>
      </c>
      <c r="G32" s="5">
        <v>1.5922019999999999</v>
      </c>
      <c r="H32" s="5">
        <v>0</v>
      </c>
      <c r="I32" s="5"/>
      <c r="J32" s="33">
        <f t="shared" si="4"/>
        <v>11.505712915298908</v>
      </c>
      <c r="K32" s="5">
        <f t="shared" si="5"/>
        <v>4.8551991086958015</v>
      </c>
      <c r="L32" s="5">
        <f t="shared" si="6"/>
        <v>3.9714943340907736</v>
      </c>
      <c r="M32" s="5">
        <f t="shared" si="7"/>
        <v>0.29274304755904157</v>
      </c>
      <c r="N32" s="5">
        <f t="shared" si="8"/>
        <v>0.73829567241704186</v>
      </c>
      <c r="O32" s="5">
        <f t="shared" si="9"/>
        <v>0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ht="12" customHeight="1" x14ac:dyDescent="0.3">
      <c r="A33" s="1">
        <f t="shared" si="3"/>
        <v>46</v>
      </c>
      <c r="B33" s="6">
        <f t="shared" si="10"/>
        <v>0.45018905576553847</v>
      </c>
      <c r="C33" s="1">
        <v>23.181609999999999</v>
      </c>
      <c r="D33" s="5">
        <v>7.060314</v>
      </c>
      <c r="E33" s="5">
        <v>8.4052369999999996</v>
      </c>
      <c r="F33" s="1">
        <v>21.816510000000001</v>
      </c>
      <c r="G33" s="5">
        <v>5.0482339999999999</v>
      </c>
      <c r="H33" s="5">
        <v>2.2239520000000002</v>
      </c>
      <c r="I33" s="5"/>
      <c r="J33" s="33">
        <f t="shared" si="4"/>
        <v>10.436107117024964</v>
      </c>
      <c r="K33" s="5">
        <f t="shared" si="5"/>
        <v>3.1784760930682121</v>
      </c>
      <c r="L33" s="5">
        <f t="shared" si="6"/>
        <v>3.7839457085155672</v>
      </c>
      <c r="M33" s="5">
        <f t="shared" si="7"/>
        <v>9.8215540369994283</v>
      </c>
      <c r="N33" s="5">
        <f t="shared" si="8"/>
        <v>2.2726596977434874</v>
      </c>
      <c r="O33" s="5">
        <f t="shared" si="9"/>
        <v>1.0011988509478809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2" customHeight="1" x14ac:dyDescent="0.3">
      <c r="A34" s="1">
        <f t="shared" si="3"/>
        <v>47</v>
      </c>
      <c r="B34" s="6">
        <f t="shared" si="10"/>
        <v>0.43707675317042571</v>
      </c>
      <c r="C34" s="1">
        <v>45.724299999999999</v>
      </c>
      <c r="D34" s="5">
        <v>17.509820000000001</v>
      </c>
      <c r="E34" s="5">
        <v>14.445880000000001</v>
      </c>
      <c r="F34" s="1">
        <v>2.9041540000000001</v>
      </c>
      <c r="G34" s="5">
        <v>7.2152329999999996</v>
      </c>
      <c r="H34" s="5">
        <v>1.6020220000000001</v>
      </c>
      <c r="I34" s="5"/>
      <c r="J34" s="33">
        <f t="shared" si="4"/>
        <v>19.985028584990495</v>
      </c>
      <c r="K34" s="5">
        <f t="shared" si="5"/>
        <v>7.6531352741985845</v>
      </c>
      <c r="L34" s="5">
        <f t="shared" si="6"/>
        <v>6.3139583270895896</v>
      </c>
      <c r="M34" s="5">
        <f t="shared" si="7"/>
        <v>1.2693382010269045</v>
      </c>
      <c r="N34" s="5">
        <f t="shared" si="8"/>
        <v>3.1536106130081101</v>
      </c>
      <c r="O34" s="5">
        <f t="shared" si="9"/>
        <v>0.70020657426759181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ht="12" customHeight="1" x14ac:dyDescent="0.3">
      <c r="A35" s="1">
        <f t="shared" si="3"/>
        <v>48</v>
      </c>
      <c r="B35" s="6">
        <f t="shared" si="10"/>
        <v>0.42434636230138417</v>
      </c>
      <c r="C35" s="1">
        <v>22.107769999999999</v>
      </c>
      <c r="D35" s="5">
        <v>19.492979999999999</v>
      </c>
      <c r="E35" s="5">
        <v>6.4052930000000003</v>
      </c>
      <c r="F35" s="1">
        <v>9.9376929999999994</v>
      </c>
      <c r="G35" s="5">
        <v>3.3844560000000001</v>
      </c>
      <c r="H35" s="5">
        <v>1.8556950000000001</v>
      </c>
      <c r="I35" s="5"/>
      <c r="J35" s="33">
        <f t="shared" si="4"/>
        <v>9.3813517780956719</v>
      </c>
      <c r="K35" s="5">
        <f t="shared" si="5"/>
        <v>8.2717751534136355</v>
      </c>
      <c r="L35" s="5">
        <f t="shared" si="6"/>
        <v>2.7180627840245202</v>
      </c>
      <c r="M35" s="5">
        <f t="shared" si="7"/>
        <v>4.2170238742179293</v>
      </c>
      <c r="N35" s="5">
        <f t="shared" si="8"/>
        <v>1.4361815919690935</v>
      </c>
      <c r="O35" s="5">
        <f t="shared" si="9"/>
        <v>0.78745742279086717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2" customHeight="1" x14ac:dyDescent="0.3">
      <c r="A36" s="1">
        <f t="shared" si="3"/>
        <v>49</v>
      </c>
      <c r="B36" s="6">
        <f t="shared" si="10"/>
        <v>0.41198675951590696</v>
      </c>
      <c r="C36" s="1">
        <v>31.838660000000001</v>
      </c>
      <c r="D36" s="5">
        <v>14.577730000000001</v>
      </c>
      <c r="E36" s="5">
        <v>9.7677350000000001</v>
      </c>
      <c r="F36" s="1">
        <v>4.8826070000000001</v>
      </c>
      <c r="G36" s="5">
        <v>2.759703</v>
      </c>
      <c r="H36" s="5">
        <v>0</v>
      </c>
      <c r="I36" s="5"/>
      <c r="J36" s="33">
        <f t="shared" si="4"/>
        <v>13.117106360728727</v>
      </c>
      <c r="K36" s="5">
        <f t="shared" si="5"/>
        <v>6.005831743797823</v>
      </c>
      <c r="L36" s="5">
        <f t="shared" si="6"/>
        <v>4.024177490460108</v>
      </c>
      <c r="M36" s="5">
        <f t="shared" si="7"/>
        <v>2.0115694359196841</v>
      </c>
      <c r="N36" s="5">
        <f t="shared" si="8"/>
        <v>1.136961096196327</v>
      </c>
      <c r="O36" s="5">
        <f t="shared" si="9"/>
        <v>0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2" customHeight="1" x14ac:dyDescent="0.3">
      <c r="A37" s="1">
        <f t="shared" si="3"/>
        <v>50</v>
      </c>
      <c r="B37" s="6">
        <f t="shared" si="10"/>
        <v>0.39998714516107475</v>
      </c>
      <c r="C37" s="1">
        <v>60.044530000000002</v>
      </c>
      <c r="D37" s="5">
        <v>12.26247</v>
      </c>
      <c r="E37" s="5">
        <v>12.300409999999999</v>
      </c>
      <c r="F37" s="1">
        <v>6.2695249999999998</v>
      </c>
      <c r="G37" s="5">
        <v>4.7385460000000004</v>
      </c>
      <c r="H37" s="5">
        <v>1.6054040000000001</v>
      </c>
      <c r="I37" s="5"/>
      <c r="J37" s="33">
        <f t="shared" si="4"/>
        <v>24.01704013723851</v>
      </c>
      <c r="K37" s="5">
        <f t="shared" si="5"/>
        <v>4.9048303679233243</v>
      </c>
      <c r="L37" s="5">
        <f t="shared" si="6"/>
        <v>4.9200058802107351</v>
      </c>
      <c r="M37" s="5">
        <f t="shared" si="7"/>
        <v>2.5077294062659869</v>
      </c>
      <c r="N37" s="5">
        <f t="shared" si="8"/>
        <v>1.8953574867544303</v>
      </c>
      <c r="O37" s="5">
        <f t="shared" si="9"/>
        <v>0.64214096279017008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2" customHeight="1" x14ac:dyDescent="0.3">
      <c r="A38" s="1">
        <f t="shared" si="3"/>
        <v>51</v>
      </c>
      <c r="B38" s="6">
        <f t="shared" si="10"/>
        <v>0.3883370341369658</v>
      </c>
      <c r="C38" s="1">
        <v>23.637730000000001</v>
      </c>
      <c r="D38" s="5">
        <v>12.286569999999999</v>
      </c>
      <c r="E38" s="5">
        <v>13.015940000000001</v>
      </c>
      <c r="F38" s="1">
        <v>12.25356</v>
      </c>
      <c r="G38" s="5">
        <v>2.8717929999999998</v>
      </c>
      <c r="H38" s="5">
        <v>0.91692459999999998</v>
      </c>
      <c r="I38" s="5"/>
      <c r="J38" s="33">
        <f t="shared" si="4"/>
        <v>9.1794059619303816</v>
      </c>
      <c r="K38" s="5">
        <f t="shared" si="5"/>
        <v>4.77133015351622</v>
      </c>
      <c r="L38" s="5">
        <f t="shared" si="6"/>
        <v>5.0545715361046986</v>
      </c>
      <c r="M38" s="5">
        <f t="shared" si="7"/>
        <v>4.7585111480193589</v>
      </c>
      <c r="N38" s="5">
        <f t="shared" si="8"/>
        <v>1.1152235762752993</v>
      </c>
      <c r="O38" s="5">
        <f t="shared" si="9"/>
        <v>0.35607577969122373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ht="12" customHeight="1" x14ac:dyDescent="0.3">
      <c r="A39" s="1">
        <f t="shared" si="3"/>
        <v>52</v>
      </c>
      <c r="B39" s="6">
        <f t="shared" si="10"/>
        <v>0.37702624673491825</v>
      </c>
      <c r="C39" s="1">
        <v>25.363099999999999</v>
      </c>
      <c r="D39" s="5">
        <v>14.07086</v>
      </c>
      <c r="E39" s="5">
        <v>8.5965330000000009</v>
      </c>
      <c r="F39" s="1">
        <v>4.2010480000000001</v>
      </c>
      <c r="G39" s="5">
        <v>0.3951691</v>
      </c>
      <c r="H39" s="5">
        <v>0</v>
      </c>
      <c r="I39" s="5"/>
      <c r="J39" s="33">
        <f t="shared" si="4"/>
        <v>9.5625543985624049</v>
      </c>
      <c r="K39" s="5">
        <f t="shared" ref="K39:K66" si="11">PRODUCT($B39,D39)</f>
        <v>5.3050835341324918</v>
      </c>
      <c r="L39" s="5">
        <f t="shared" ref="L39:L66" si="12">PRODUCT($B39,E39)</f>
        <v>3.2411185719228675</v>
      </c>
      <c r="M39" s="5">
        <f t="shared" ref="M39:M66" si="13">PRODUCT($B39,F39)</f>
        <v>1.5839053597932349</v>
      </c>
      <c r="N39" s="5">
        <f t="shared" ref="N39:N66" si="14">PRODUCT($B39,G39)</f>
        <v>0.14898912259861558</v>
      </c>
      <c r="O39" s="5">
        <f t="shared" si="9"/>
        <v>0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ht="12" customHeight="1" x14ac:dyDescent="0.3">
      <c r="A40" s="1">
        <f t="shared" si="3"/>
        <v>53</v>
      </c>
      <c r="B40" s="6">
        <f t="shared" si="10"/>
        <v>0.3660448997426391</v>
      </c>
      <c r="C40" s="1">
        <v>35.466650000000001</v>
      </c>
      <c r="D40" s="5">
        <v>14.40977</v>
      </c>
      <c r="E40" s="5">
        <v>4.0187710000000001</v>
      </c>
      <c r="F40" s="1">
        <v>6.000839</v>
      </c>
      <c r="G40" s="5">
        <v>2.4676849999999999</v>
      </c>
      <c r="H40" s="5">
        <v>8.4484299999999998E-2</v>
      </c>
      <c r="I40" s="5"/>
      <c r="J40" s="33">
        <f t="shared" si="4"/>
        <v>12.982386343457271</v>
      </c>
      <c r="K40" s="5">
        <f t="shared" si="11"/>
        <v>5.2746228149644887</v>
      </c>
      <c r="L40" s="5">
        <f t="shared" si="12"/>
        <v>1.4710506277836255</v>
      </c>
      <c r="M40" s="5">
        <f t="shared" si="13"/>
        <v>2.1965765101267185</v>
      </c>
      <c r="N40" s="5">
        <f t="shared" si="14"/>
        <v>0.90328350842141436</v>
      </c>
      <c r="O40" s="5">
        <f t="shared" si="9"/>
        <v>3.0925047123327044E-2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ht="12" customHeight="1" x14ac:dyDescent="0.3">
      <c r="A41" s="1">
        <f t="shared" si="3"/>
        <v>54</v>
      </c>
      <c r="B41" s="6">
        <f t="shared" si="10"/>
        <v>0.35538339780838746</v>
      </c>
      <c r="C41" s="1">
        <v>48.401260000000001</v>
      </c>
      <c r="D41" s="5">
        <v>25.444800000000001</v>
      </c>
      <c r="E41" s="5">
        <v>15.601660000000001</v>
      </c>
      <c r="F41" s="1">
        <v>3.0915029999999999</v>
      </c>
      <c r="G41" s="5">
        <v>8.6452369999999998</v>
      </c>
      <c r="H41" s="5">
        <v>0</v>
      </c>
      <c r="I41" s="5"/>
      <c r="J41" s="33">
        <f t="shared" si="4"/>
        <v>17.20100423700719</v>
      </c>
      <c r="K41" s="5">
        <f t="shared" si="11"/>
        <v>9.0426594805548568</v>
      </c>
      <c r="L41" s="5">
        <f t="shared" si="12"/>
        <v>5.5445709422512062</v>
      </c>
      <c r="M41" s="5">
        <f t="shared" si="13"/>
        <v>1.0986688404748233</v>
      </c>
      <c r="N41" s="5">
        <f t="shared" si="14"/>
        <v>3.0723736999187903</v>
      </c>
      <c r="O41" s="5">
        <f t="shared" si="9"/>
        <v>0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2" customHeight="1" x14ac:dyDescent="0.3">
      <c r="A42" s="1">
        <f t="shared" si="3"/>
        <v>55</v>
      </c>
      <c r="B42" s="6">
        <f t="shared" si="10"/>
        <v>0.34503242505668685</v>
      </c>
      <c r="C42" s="1">
        <v>49.258949999999999</v>
      </c>
      <c r="D42" s="5">
        <v>13.68862</v>
      </c>
      <c r="E42" s="5">
        <v>11.3361</v>
      </c>
      <c r="F42" s="1">
        <v>11.530099999999999</v>
      </c>
      <c r="G42" s="5">
        <v>3.5634250000000001</v>
      </c>
      <c r="H42" s="5">
        <v>0.51347770000000004</v>
      </c>
      <c r="I42" s="5"/>
      <c r="J42" s="33">
        <f t="shared" si="4"/>
        <v>16.995934974246083</v>
      </c>
      <c r="K42" s="5">
        <f t="shared" si="11"/>
        <v>4.7230177542794651</v>
      </c>
      <c r="L42" s="5">
        <f t="shared" si="12"/>
        <v>3.911322073685108</v>
      </c>
      <c r="M42" s="5">
        <f t="shared" si="13"/>
        <v>3.9782583641461047</v>
      </c>
      <c r="N42" s="5">
        <f t="shared" si="14"/>
        <v>1.2294971692576244</v>
      </c>
      <c r="O42" s="5">
        <f t="shared" si="9"/>
        <v>0.17716645604352996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2" customHeight="1" x14ac:dyDescent="0.3">
      <c r="A43" s="1">
        <f t="shared" si="3"/>
        <v>56</v>
      </c>
      <c r="B43" s="6">
        <f t="shared" si="10"/>
        <v>0.33498293694823966</v>
      </c>
      <c r="C43" s="1">
        <v>27.425599999999999</v>
      </c>
      <c r="D43" s="5">
        <v>13.10042</v>
      </c>
      <c r="E43" s="5">
        <v>2.6095060000000001</v>
      </c>
      <c r="F43" s="1">
        <v>10.519780000000001</v>
      </c>
      <c r="G43" s="5">
        <v>0.5275879</v>
      </c>
      <c r="H43" s="5">
        <v>1.02633</v>
      </c>
      <c r="I43" s="5"/>
      <c r="J43" s="33">
        <f t="shared" si="4"/>
        <v>9.1871080355676416</v>
      </c>
      <c r="K43" s="5">
        <f t="shared" si="11"/>
        <v>4.3884171668554579</v>
      </c>
      <c r="L43" s="5">
        <f t="shared" si="12"/>
        <v>0.87413998386405312</v>
      </c>
      <c r="M43" s="5">
        <f t="shared" si="13"/>
        <v>3.523946800449353</v>
      </c>
      <c r="N43" s="5">
        <f t="shared" si="14"/>
        <v>0.17673294424035418</v>
      </c>
      <c r="O43" s="5">
        <f t="shared" si="9"/>
        <v>0.34380303767808679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2" customHeight="1" x14ac:dyDescent="0.3">
      <c r="A44" s="1">
        <f t="shared" si="3"/>
        <v>57</v>
      </c>
      <c r="B44" s="6">
        <f t="shared" si="10"/>
        <v>0.3252261523769317</v>
      </c>
      <c r="C44" s="1">
        <v>29.146730000000002</v>
      </c>
      <c r="D44" s="5">
        <v>19.09572</v>
      </c>
      <c r="E44" s="5">
        <v>17.114840000000001</v>
      </c>
      <c r="F44" s="1">
        <v>11.78599</v>
      </c>
      <c r="G44" s="5">
        <v>1.0776300000000001</v>
      </c>
      <c r="H44" s="5">
        <v>0</v>
      </c>
      <c r="I44" s="5"/>
      <c r="J44" s="33">
        <f t="shared" si="4"/>
        <v>9.479278852269287</v>
      </c>
      <c r="K44" s="5">
        <f t="shared" si="11"/>
        <v>6.2104275424672224</v>
      </c>
      <c r="L44" s="5">
        <f t="shared" si="12"/>
        <v>5.5661935617468057</v>
      </c>
      <c r="M44" s="5">
        <f t="shared" si="13"/>
        <v>3.8331121796529932</v>
      </c>
      <c r="N44" s="5">
        <f t="shared" si="14"/>
        <v>0.35047345858595291</v>
      </c>
      <c r="O44" s="5">
        <f t="shared" si="9"/>
        <v>0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2" customHeight="1" x14ac:dyDescent="0.3">
      <c r="A45" s="1">
        <f t="shared" si="3"/>
        <v>58</v>
      </c>
      <c r="B45" s="6">
        <f t="shared" si="10"/>
        <v>0.31575354599702105</v>
      </c>
      <c r="C45" s="1">
        <v>37.569299999999998</v>
      </c>
      <c r="D45" s="5">
        <v>11.121729999999999</v>
      </c>
      <c r="E45" s="5">
        <v>12.089130000000001</v>
      </c>
      <c r="F45" s="1">
        <v>14.439550000000001</v>
      </c>
      <c r="G45" s="5">
        <v>5.3665010000000004</v>
      </c>
      <c r="H45" s="5">
        <v>1.792092</v>
      </c>
      <c r="I45" s="5"/>
      <c r="J45" s="33">
        <f t="shared" si="4"/>
        <v>11.862639695625882</v>
      </c>
      <c r="K45" s="5">
        <f t="shared" si="11"/>
        <v>3.5117256851214487</v>
      </c>
      <c r="L45" s="5">
        <f t="shared" si="12"/>
        <v>3.8171856655189673</v>
      </c>
      <c r="M45" s="5">
        <f t="shared" si="13"/>
        <v>4.5593391151012854</v>
      </c>
      <c r="N45" s="5">
        <f t="shared" si="14"/>
        <v>1.6944917203465595</v>
      </c>
      <c r="O45" s="5">
        <f t="shared" si="9"/>
        <v>0.56585940375289345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ht="12" customHeight="1" x14ac:dyDescent="0.3">
      <c r="A46" s="1">
        <f t="shared" si="3"/>
        <v>59</v>
      </c>
      <c r="B46" s="6">
        <f t="shared" si="10"/>
        <v>0.30655684077380685</v>
      </c>
      <c r="C46" s="1">
        <v>33.184890000000003</v>
      </c>
      <c r="D46" s="5">
        <v>11.24784</v>
      </c>
      <c r="E46" s="5">
        <v>6.1910530000000001</v>
      </c>
      <c r="F46" s="1">
        <v>11.69106</v>
      </c>
      <c r="G46" s="5">
        <v>2.449011</v>
      </c>
      <c r="H46" s="5">
        <v>1.907969</v>
      </c>
      <c r="I46" s="5"/>
      <c r="J46" s="33">
        <f t="shared" si="4"/>
        <v>10.173055039826297</v>
      </c>
      <c r="K46" s="5">
        <f t="shared" si="11"/>
        <v>3.4481022959292558</v>
      </c>
      <c r="L46" s="5">
        <f t="shared" si="12"/>
        <v>1.8979096487431992</v>
      </c>
      <c r="M46" s="5">
        <f t="shared" si="13"/>
        <v>3.5839744188970224</v>
      </c>
      <c r="N46" s="5">
        <f t="shared" si="14"/>
        <v>0.75076107518030155</v>
      </c>
      <c r="O46" s="5">
        <f t="shared" si="9"/>
        <v>0.58490094893435951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ht="12" customHeight="1" x14ac:dyDescent="0.3">
      <c r="A47" s="1">
        <f t="shared" si="3"/>
        <v>60</v>
      </c>
      <c r="B47" s="6">
        <f t="shared" si="10"/>
        <v>0.29762800075126877</v>
      </c>
      <c r="C47" s="1">
        <v>37.357640000000004</v>
      </c>
      <c r="D47" s="5">
        <v>11.71514</v>
      </c>
      <c r="E47" s="5">
        <v>6.0578919999999998</v>
      </c>
      <c r="F47" s="1">
        <v>2.427908</v>
      </c>
      <c r="G47" s="5">
        <v>2.0001419999999999</v>
      </c>
      <c r="H47" s="5">
        <v>0.42006779999999999</v>
      </c>
      <c r="I47" s="5"/>
      <c r="J47" s="33">
        <f t="shared" si="4"/>
        <v>11.118679705985629</v>
      </c>
      <c r="K47" s="5">
        <f t="shared" si="11"/>
        <v>3.4867536967212187</v>
      </c>
      <c r="L47" s="5">
        <f t="shared" si="12"/>
        <v>1.8029982847271051</v>
      </c>
      <c r="M47" s="5">
        <f t="shared" si="13"/>
        <v>0.72261340404801144</v>
      </c>
      <c r="N47" s="5">
        <f t="shared" si="14"/>
        <v>0.59529826467864422</v>
      </c>
      <c r="O47" s="5">
        <f t="shared" si="9"/>
        <v>0.12502393949398383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1:31" ht="12" customHeight="1" x14ac:dyDescent="0.3">
      <c r="A48" s="1">
        <f t="shared" si="3"/>
        <v>61</v>
      </c>
      <c r="B48" s="6">
        <f t="shared" si="10"/>
        <v>0.28895922403035801</v>
      </c>
      <c r="C48" s="1">
        <v>58.450360000000003</v>
      </c>
      <c r="D48" s="5">
        <v>14.206149999999999</v>
      </c>
      <c r="E48" s="5">
        <v>12.706099999999999</v>
      </c>
      <c r="F48" s="1">
        <v>18.314070000000001</v>
      </c>
      <c r="G48" s="5">
        <v>5.14283</v>
      </c>
      <c r="H48" s="5">
        <v>0</v>
      </c>
      <c r="I48" s="5"/>
      <c r="J48" s="33">
        <f t="shared" si="4"/>
        <v>16.889770669895078</v>
      </c>
      <c r="K48" s="5">
        <f t="shared" si="11"/>
        <v>4.1049980804588699</v>
      </c>
      <c r="L48" s="5">
        <f t="shared" si="12"/>
        <v>3.6715447964521317</v>
      </c>
      <c r="M48" s="5">
        <f t="shared" si="13"/>
        <v>5.292019456037659</v>
      </c>
      <c r="N48" s="5">
        <f t="shared" si="14"/>
        <v>1.4860681661200461</v>
      </c>
      <c r="O48" s="5">
        <f t="shared" si="9"/>
        <v>0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2" customHeight="1" x14ac:dyDescent="0.3">
      <c r="A49" s="1">
        <f t="shared" si="3"/>
        <v>62</v>
      </c>
      <c r="B49" s="6">
        <f t="shared" si="10"/>
        <v>0.28054293595180391</v>
      </c>
      <c r="C49" s="1">
        <v>40.961289999999998</v>
      </c>
      <c r="D49" s="5">
        <v>9.7843260000000001</v>
      </c>
      <c r="E49" s="5">
        <v>18.458539999999999</v>
      </c>
      <c r="F49" s="1">
        <v>6.4788050000000004</v>
      </c>
      <c r="G49" s="5">
        <v>0.57440259999999999</v>
      </c>
      <c r="H49" s="5">
        <v>1.299469</v>
      </c>
      <c r="I49" s="5"/>
      <c r="J49" s="33">
        <f t="shared" si="4"/>
        <v>11.491400556973264</v>
      </c>
      <c r="K49" s="5">
        <f t="shared" si="11"/>
        <v>2.7449235423495697</v>
      </c>
      <c r="L49" s="5">
        <f t="shared" si="12"/>
        <v>5.1784130049838106</v>
      </c>
      <c r="M49" s="5">
        <f t="shared" si="13"/>
        <v>1.817582976159227</v>
      </c>
      <c r="N49" s="5">
        <f t="shared" si="14"/>
        <v>0.16114459182234964</v>
      </c>
      <c r="O49" s="5">
        <f t="shared" si="9"/>
        <v>0.36455684843835467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2" customHeight="1" x14ac:dyDescent="0.3">
      <c r="A50" s="1">
        <f t="shared" si="3"/>
        <v>63</v>
      </c>
      <c r="B50" s="6">
        <f t="shared" si="10"/>
        <v>0.27237178247747951</v>
      </c>
      <c r="C50" s="1">
        <v>26.90699</v>
      </c>
      <c r="D50" s="5">
        <v>7.9073010000000004</v>
      </c>
      <c r="E50" s="5">
        <v>10.524039999999999</v>
      </c>
      <c r="F50" s="1">
        <v>17.059550000000002</v>
      </c>
      <c r="G50" s="5">
        <v>5.1671800000000001</v>
      </c>
      <c r="H50" s="5">
        <v>0.44007540000000001</v>
      </c>
      <c r="I50" s="5"/>
      <c r="J50" s="33">
        <f t="shared" si="4"/>
        <v>7.3287048274037163</v>
      </c>
      <c r="K50" s="5">
        <f t="shared" si="11"/>
        <v>2.1537256679559564</v>
      </c>
      <c r="L50" s="5">
        <f t="shared" si="12"/>
        <v>2.8664515336642933</v>
      </c>
      <c r="M50" s="5">
        <f t="shared" si="13"/>
        <v>4.6465400417636857</v>
      </c>
      <c r="N50" s="5">
        <f t="shared" si="14"/>
        <v>1.4073940269819827</v>
      </c>
      <c r="O50" s="5">
        <f t="shared" si="9"/>
        <v>0.11986412112248979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2" customHeight="1" x14ac:dyDescent="0.3">
      <c r="A51" s="1">
        <f t="shared" si="3"/>
        <v>64</v>
      </c>
      <c r="B51" s="6">
        <f t="shared" si="10"/>
        <v>0.26443862376454319</v>
      </c>
      <c r="C51" s="1">
        <v>14.379479999999999</v>
      </c>
      <c r="D51" s="5">
        <v>12.837</v>
      </c>
      <c r="E51" s="5">
        <v>16.106490000000001</v>
      </c>
      <c r="F51" s="1">
        <v>4.0978440000000003</v>
      </c>
      <c r="G51" s="5">
        <v>4.8131409999999999</v>
      </c>
      <c r="H51" s="5">
        <v>0</v>
      </c>
      <c r="I51" s="5"/>
      <c r="J51" s="33">
        <f t="shared" si="4"/>
        <v>3.8024899016497731</v>
      </c>
      <c r="K51" s="5">
        <f t="shared" si="11"/>
        <v>3.3945986132654409</v>
      </c>
      <c r="L51" s="5">
        <f t="shared" si="12"/>
        <v>4.2591780492773772</v>
      </c>
      <c r="M51" s="5">
        <f t="shared" si="13"/>
        <v>1.0836282277617908</v>
      </c>
      <c r="N51" s="5">
        <f t="shared" si="14"/>
        <v>1.2727803820246972</v>
      </c>
      <c r="O51" s="5">
        <f t="shared" si="9"/>
        <v>0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2" customHeight="1" x14ac:dyDescent="0.3">
      <c r="A52" s="1">
        <f t="shared" si="3"/>
        <v>65</v>
      </c>
      <c r="B52" s="6">
        <f t="shared" si="10"/>
        <v>0.25673652792674095</v>
      </c>
      <c r="C52" s="1">
        <v>44.052050000000001</v>
      </c>
      <c r="D52" s="5">
        <v>9.7750529999999998</v>
      </c>
      <c r="E52" s="5">
        <v>9.7221050000000009</v>
      </c>
      <c r="F52" s="1">
        <v>1.7507490000000001</v>
      </c>
      <c r="G52" s="5">
        <v>2.9025840000000001</v>
      </c>
      <c r="H52" s="5">
        <v>5.8137489999999996</v>
      </c>
      <c r="I52" s="5"/>
      <c r="J52" s="33">
        <f t="shared" si="4"/>
        <v>11.30977036505519</v>
      </c>
      <c r="K52" s="5">
        <f t="shared" si="11"/>
        <v>2.509613167519873</v>
      </c>
      <c r="L52" s="5">
        <f t="shared" si="12"/>
        <v>2.4960194818392081</v>
      </c>
      <c r="M52" s="5">
        <f t="shared" si="13"/>
        <v>0.44948121953121384</v>
      </c>
      <c r="N52" s="5">
        <f t="shared" si="14"/>
        <v>0.74519933817571149</v>
      </c>
      <c r="O52" s="5">
        <f t="shared" si="9"/>
        <v>1.4926017324975622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ht="12" customHeight="1" x14ac:dyDescent="0.3">
      <c r="A53" s="1">
        <f t="shared" si="3"/>
        <v>66</v>
      </c>
      <c r="B53" s="6">
        <f t="shared" si="10"/>
        <v>0.24925876497741842</v>
      </c>
      <c r="C53" s="1">
        <v>35.979900000000001</v>
      </c>
      <c r="D53" s="5">
        <v>16.628689999999999</v>
      </c>
      <c r="E53" s="5">
        <v>2.9042810000000001</v>
      </c>
      <c r="F53" s="1">
        <v>26.908380000000001</v>
      </c>
      <c r="G53" s="5">
        <v>4.398949</v>
      </c>
      <c r="H53" s="5">
        <v>0.88024040000000003</v>
      </c>
      <c r="I53" s="5"/>
      <c r="J53" s="33">
        <f t="shared" si="4"/>
        <v>8.9683054380110168</v>
      </c>
      <c r="K53" s="5">
        <f t="shared" si="11"/>
        <v>4.1448467325923479</v>
      </c>
      <c r="L53" s="5">
        <f t="shared" si="12"/>
        <v>0.7239174952073818</v>
      </c>
      <c r="M53" s="5">
        <f t="shared" si="13"/>
        <v>6.7071495663430669</v>
      </c>
      <c r="N53" s="5">
        <f t="shared" si="14"/>
        <v>1.0964765949386497</v>
      </c>
      <c r="O53" s="5">
        <f t="shared" si="9"/>
        <v>0.21940763498722879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ht="12" customHeight="1" x14ac:dyDescent="0.3">
      <c r="A54" s="1">
        <f t="shared" si="3"/>
        <v>67</v>
      </c>
      <c r="B54" s="6">
        <f t="shared" si="10"/>
        <v>0.24199880094894993</v>
      </c>
      <c r="C54" s="1">
        <v>30.591550000000002</v>
      </c>
      <c r="D54" s="5">
        <v>9.6395210000000002</v>
      </c>
      <c r="E54" s="5">
        <v>6.6410859999999996</v>
      </c>
      <c r="F54" s="1">
        <v>9.8721599999999992</v>
      </c>
      <c r="G54" s="5">
        <v>1.493511</v>
      </c>
      <c r="H54" s="5">
        <v>0</v>
      </c>
      <c r="I54" s="5"/>
      <c r="J54" s="33">
        <f t="shared" si="4"/>
        <v>7.40311841916985</v>
      </c>
      <c r="K54" s="5">
        <f t="shared" si="11"/>
        <v>2.3327525237222226</v>
      </c>
      <c r="L54" s="5">
        <f t="shared" si="12"/>
        <v>1.6071348489988579</v>
      </c>
      <c r="M54" s="5">
        <f t="shared" si="13"/>
        <v>2.3890508827761852</v>
      </c>
      <c r="N54" s="5">
        <f t="shared" si="14"/>
        <v>0.36142787120406716</v>
      </c>
      <c r="O54" s="5">
        <f t="shared" si="9"/>
        <v>0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</row>
    <row r="55" spans="1:31" ht="12" customHeight="1" x14ac:dyDescent="0.3">
      <c r="A55" s="1">
        <f t="shared" si="3"/>
        <v>68</v>
      </c>
      <c r="B55" s="6">
        <f t="shared" si="10"/>
        <v>0.23495029218344654</v>
      </c>
      <c r="C55" s="1">
        <v>17.738140000000001</v>
      </c>
      <c r="D55" s="5">
        <v>16.840170000000001</v>
      </c>
      <c r="E55" s="5">
        <v>10.91018</v>
      </c>
      <c r="F55" s="1">
        <v>8.8336500000000004</v>
      </c>
      <c r="G55" s="5">
        <v>13.251950000000001</v>
      </c>
      <c r="H55" s="5">
        <v>0</v>
      </c>
      <c r="I55" s="5"/>
      <c r="J55" s="33">
        <f t="shared" si="4"/>
        <v>4.1675811757908807</v>
      </c>
      <c r="K55" s="5">
        <f t="shared" si="11"/>
        <v>3.9566028619189111</v>
      </c>
      <c r="L55" s="5">
        <f t="shared" si="12"/>
        <v>2.5633499787739948</v>
      </c>
      <c r="M55" s="5">
        <f t="shared" si="13"/>
        <v>2.0754686485463028</v>
      </c>
      <c r="N55" s="5">
        <f t="shared" si="14"/>
        <v>3.1135495245004248</v>
      </c>
      <c r="O55" s="5">
        <f t="shared" si="9"/>
        <v>0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2" customHeight="1" x14ac:dyDescent="0.3">
      <c r="A56" s="1">
        <f t="shared" si="3"/>
        <v>69</v>
      </c>
      <c r="B56" s="6">
        <f t="shared" si="10"/>
        <v>0.22810707978975392</v>
      </c>
      <c r="C56" s="1">
        <v>25.783329999999999</v>
      </c>
      <c r="D56" s="5">
        <v>15.83525</v>
      </c>
      <c r="E56" s="5">
        <v>4.5027720000000002</v>
      </c>
      <c r="F56" s="1">
        <v>1.501511</v>
      </c>
      <c r="G56" s="5">
        <v>0.65366639999999998</v>
      </c>
      <c r="H56" s="5">
        <v>0.60572599999999999</v>
      </c>
      <c r="I56" s="5"/>
      <c r="J56" s="33">
        <f t="shared" si="4"/>
        <v>5.881360113555556</v>
      </c>
      <c r="K56" s="5">
        <f t="shared" si="11"/>
        <v>3.6121326352407008</v>
      </c>
      <c r="L56" s="5">
        <f t="shared" si="12"/>
        <v>1.0271141718790699</v>
      </c>
      <c r="M56" s="5">
        <f t="shared" si="13"/>
        <v>0.34250528948219322</v>
      </c>
      <c r="N56" s="5">
        <f t="shared" si="14"/>
        <v>0.1491059336606812</v>
      </c>
      <c r="O56" s="5">
        <f t="shared" si="9"/>
        <v>0.13817038901272849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2" customHeight="1" x14ac:dyDescent="0.3">
      <c r="A57" s="1">
        <f t="shared" si="3"/>
        <v>70</v>
      </c>
      <c r="B57" s="6">
        <f t="shared" si="10"/>
        <v>0.22146318426189701</v>
      </c>
      <c r="C57" s="1">
        <v>18.296240000000001</v>
      </c>
      <c r="D57" s="5">
        <v>10.06738</v>
      </c>
      <c r="E57" s="5">
        <v>14.24667</v>
      </c>
      <c r="F57" s="1">
        <v>26.499169999999999</v>
      </c>
      <c r="G57" s="5">
        <v>1.7969850000000001</v>
      </c>
      <c r="H57" s="5">
        <v>0</v>
      </c>
      <c r="I57" s="5"/>
      <c r="J57" s="33">
        <f t="shared" si="4"/>
        <v>4.0519435704198905</v>
      </c>
      <c r="K57" s="5">
        <f t="shared" si="11"/>
        <v>2.2295540319745366</v>
      </c>
      <c r="L57" s="5">
        <f t="shared" si="12"/>
        <v>3.1551129033284404</v>
      </c>
      <c r="M57" s="5">
        <f t="shared" si="13"/>
        <v>5.868590568497333</v>
      </c>
      <c r="N57" s="5">
        <f t="shared" si="14"/>
        <v>0.39796602017086502</v>
      </c>
      <c r="O57" s="5">
        <f t="shared" si="9"/>
        <v>0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2" customHeight="1" x14ac:dyDescent="0.3">
      <c r="A58" s="1">
        <f t="shared" si="3"/>
        <v>71</v>
      </c>
      <c r="B58" s="6">
        <f t="shared" si="10"/>
        <v>0.21501280025426894</v>
      </c>
      <c r="C58" s="1">
        <v>28.49456</v>
      </c>
      <c r="D58" s="5">
        <v>3.5336690000000002</v>
      </c>
      <c r="E58" s="5">
        <v>6.3312759999999999</v>
      </c>
      <c r="F58" s="1">
        <v>32.251739999999998</v>
      </c>
      <c r="G58" s="5">
        <v>1.8298669999999999</v>
      </c>
      <c r="H58" s="5">
        <v>5.4290339999999997</v>
      </c>
      <c r="I58" s="5"/>
      <c r="J58" s="33">
        <f t="shared" si="4"/>
        <v>6.1266951376132814</v>
      </c>
      <c r="K58" s="5">
        <f t="shared" si="11"/>
        <v>0.7597840668617023</v>
      </c>
      <c r="L58" s="5">
        <f t="shared" si="12"/>
        <v>1.3613053819426468</v>
      </c>
      <c r="M58" s="5">
        <f t="shared" si="13"/>
        <v>6.934536930472615</v>
      </c>
      <c r="N58" s="5">
        <f t="shared" si="14"/>
        <v>0.39344482776287831</v>
      </c>
      <c r="O58" s="5">
        <f t="shared" si="9"/>
        <v>1.1673118030156346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2" customHeight="1" x14ac:dyDescent="0.3">
      <c r="A59" s="1">
        <f t="shared" si="3"/>
        <v>72</v>
      </c>
      <c r="B59" s="6">
        <f t="shared" si="10"/>
        <v>0.20875029150899899</v>
      </c>
      <c r="C59" s="1">
        <v>27.578800000000001</v>
      </c>
      <c r="D59" s="5">
        <v>3.9487040000000002</v>
      </c>
      <c r="E59" s="5">
        <v>13.38279</v>
      </c>
      <c r="F59" s="1">
        <v>17.82788</v>
      </c>
      <c r="G59" s="5">
        <v>5.2984270000000002</v>
      </c>
      <c r="H59" s="5">
        <v>0</v>
      </c>
      <c r="I59" s="5"/>
      <c r="J59" s="33">
        <f t="shared" si="4"/>
        <v>5.7570825394683816</v>
      </c>
      <c r="K59" s="5">
        <f t="shared" si="11"/>
        <v>0.82429311108275038</v>
      </c>
      <c r="L59" s="5">
        <f t="shared" si="12"/>
        <v>2.7936613137037165</v>
      </c>
      <c r="M59" s="5">
        <f t="shared" si="13"/>
        <v>3.721575146987453</v>
      </c>
      <c r="N59" s="5">
        <f t="shared" si="14"/>
        <v>1.1060481807891511</v>
      </c>
      <c r="O59" s="5">
        <f t="shared" si="9"/>
        <v>0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1" ht="12" customHeight="1" x14ac:dyDescent="0.3">
      <c r="A60" s="1">
        <f t="shared" si="3"/>
        <v>73</v>
      </c>
      <c r="B60" s="6">
        <f t="shared" si="10"/>
        <v>0.20267018593106698</v>
      </c>
      <c r="C60" s="1">
        <v>15.122669999999999</v>
      </c>
      <c r="D60" s="5">
        <v>3.3847459999999998</v>
      </c>
      <c r="E60" s="5">
        <v>4.4148459999999998</v>
      </c>
      <c r="F60" s="1">
        <v>15.303240000000001</v>
      </c>
      <c r="G60" s="5">
        <v>1.0996239999999999</v>
      </c>
      <c r="H60" s="5">
        <v>0</v>
      </c>
      <c r="I60" s="5"/>
      <c r="J60" s="33">
        <f t="shared" si="4"/>
        <v>3.0649143406741683</v>
      </c>
      <c r="K60" s="5">
        <f t="shared" si="11"/>
        <v>0.68598710114943517</v>
      </c>
      <c r="L60" s="5">
        <f t="shared" si="12"/>
        <v>0.89475765967702725</v>
      </c>
      <c r="M60" s="5">
        <f t="shared" si="13"/>
        <v>3.1015104961477413</v>
      </c>
      <c r="N60" s="5">
        <f t="shared" si="14"/>
        <v>0.22286100053426358</v>
      </c>
      <c r="O60" s="5">
        <f t="shared" si="9"/>
        <v>0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1" ht="12" customHeight="1" x14ac:dyDescent="0.3">
      <c r="A61" s="1">
        <f t="shared" si="3"/>
        <v>74</v>
      </c>
      <c r="B61" s="6">
        <f t="shared" si="10"/>
        <v>0.19676717080686115</v>
      </c>
      <c r="C61" s="1">
        <v>26.230920000000001</v>
      </c>
      <c r="D61" s="5">
        <v>3.099386</v>
      </c>
      <c r="E61" s="5">
        <v>6.7655440000000002</v>
      </c>
      <c r="F61" s="1">
        <v>3.4364240000000001</v>
      </c>
      <c r="G61" s="5">
        <v>0.39172430000000003</v>
      </c>
      <c r="H61" s="5">
        <v>1.7735270000000001</v>
      </c>
      <c r="I61" s="5"/>
      <c r="J61" s="33">
        <f t="shared" si="4"/>
        <v>5.1613839160611104</v>
      </c>
      <c r="K61" s="5">
        <f t="shared" si="11"/>
        <v>0.60985741445839414</v>
      </c>
      <c r="L61" s="5">
        <f t="shared" si="12"/>
        <v>1.3312369518493348</v>
      </c>
      <c r="M61" s="5">
        <f t="shared" si="13"/>
        <v>0.67617542817279708</v>
      </c>
      <c r="N61" s="5">
        <f t="shared" si="14"/>
        <v>7.707848224729813E-2</v>
      </c>
      <c r="O61" s="5">
        <f t="shared" si="9"/>
        <v>0.34897189013958008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31" ht="12" customHeight="1" x14ac:dyDescent="0.3">
      <c r="A62" s="1">
        <f t="shared" si="3"/>
        <v>75</v>
      </c>
      <c r="B62" s="6">
        <f t="shared" si="10"/>
        <v>0.19103608816200113</v>
      </c>
      <c r="C62" s="1">
        <v>42.10913</v>
      </c>
      <c r="D62" s="5">
        <v>7.9370339999999997</v>
      </c>
      <c r="E62" s="5">
        <v>5.4531419999999997</v>
      </c>
      <c r="F62" s="1">
        <v>22.05217</v>
      </c>
      <c r="G62" s="5">
        <v>0</v>
      </c>
      <c r="H62" s="5">
        <v>1.7431779999999999</v>
      </c>
      <c r="I62" s="5"/>
      <c r="J62" s="33">
        <f t="shared" si="4"/>
        <v>8.0443634711051661</v>
      </c>
      <c r="K62" s="5">
        <f t="shared" si="11"/>
        <v>1.5162599269688004</v>
      </c>
      <c r="L62" s="5">
        <f t="shared" si="12"/>
        <v>1.041746915871911</v>
      </c>
      <c r="M62" s="5">
        <f t="shared" si="13"/>
        <v>4.2127602922834368</v>
      </c>
      <c r="N62" s="5">
        <f t="shared" si="14"/>
        <v>0</v>
      </c>
      <c r="O62" s="5">
        <f t="shared" si="9"/>
        <v>0.33300990609006076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2" customHeight="1" x14ac:dyDescent="0.3">
      <c r="A63" s="1">
        <f t="shared" si="3"/>
        <v>76</v>
      </c>
      <c r="B63" s="6">
        <f t="shared" si="10"/>
        <v>0.18547193025437003</v>
      </c>
      <c r="C63" s="1">
        <v>16.924060000000001</v>
      </c>
      <c r="D63" s="5">
        <v>13.959630000000001</v>
      </c>
      <c r="E63" s="5">
        <v>28.685770000000002</v>
      </c>
      <c r="F63" s="1">
        <v>1.2222280000000001</v>
      </c>
      <c r="G63" s="5">
        <v>0</v>
      </c>
      <c r="H63" s="5">
        <v>11.502520000000001</v>
      </c>
      <c r="I63" s="5"/>
      <c r="J63" s="33">
        <f t="shared" si="4"/>
        <v>3.1389380759407737</v>
      </c>
      <c r="K63" s="5">
        <f t="shared" si="11"/>
        <v>2.5891195217368117</v>
      </c>
      <c r="L63" s="5">
        <f t="shared" si="12"/>
        <v>5.3204051327329003</v>
      </c>
      <c r="M63" s="5">
        <f t="shared" si="13"/>
        <v>0.22668898637093821</v>
      </c>
      <c r="N63" s="5">
        <f t="shared" si="14"/>
        <v>0</v>
      </c>
      <c r="O63" s="5">
        <f t="shared" si="9"/>
        <v>2.1333945871894966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2" customHeight="1" x14ac:dyDescent="0.3">
      <c r="A64" s="1">
        <f t="shared" si="3"/>
        <v>77</v>
      </c>
      <c r="B64" s="6">
        <f t="shared" si="10"/>
        <v>0.18006983519841752</v>
      </c>
      <c r="C64" s="1">
        <v>26.082850000000001</v>
      </c>
      <c r="D64" s="5">
        <v>8.4282419999999991</v>
      </c>
      <c r="E64" s="5">
        <v>14.18769</v>
      </c>
      <c r="F64" s="1">
        <v>3.9736729999999998</v>
      </c>
      <c r="G64" s="5">
        <v>0</v>
      </c>
      <c r="H64" s="5">
        <v>0</v>
      </c>
      <c r="I64" s="5"/>
      <c r="J64" s="33">
        <f t="shared" si="4"/>
        <v>4.6967345010050447</v>
      </c>
      <c r="K64" s="5">
        <f t="shared" si="11"/>
        <v>1.5176721479523807</v>
      </c>
      <c r="L64" s="5">
        <f t="shared" si="12"/>
        <v>2.5547750001462362</v>
      </c>
      <c r="M64" s="5">
        <f t="shared" si="13"/>
        <v>0.71553864224240127</v>
      </c>
      <c r="N64" s="5">
        <f t="shared" si="14"/>
        <v>0</v>
      </c>
      <c r="O64" s="5">
        <f t="shared" si="9"/>
        <v>0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2" customHeight="1" x14ac:dyDescent="0.3">
      <c r="A65" s="1">
        <f t="shared" si="3"/>
        <v>78</v>
      </c>
      <c r="B65" s="6">
        <f t="shared" si="10"/>
        <v>0.17482508271691022</v>
      </c>
      <c r="C65" s="1">
        <v>39.518560000000001</v>
      </c>
      <c r="D65" s="5">
        <v>6.536251</v>
      </c>
      <c r="E65" s="5">
        <v>9.6865389999999998</v>
      </c>
      <c r="F65" s="1">
        <v>0</v>
      </c>
      <c r="G65" s="5">
        <v>0</v>
      </c>
      <c r="H65" s="5">
        <v>0</v>
      </c>
      <c r="I65" s="5"/>
      <c r="J65" s="33">
        <f t="shared" si="4"/>
        <v>6.90883552085318</v>
      </c>
      <c r="K65" s="5">
        <f t="shared" si="11"/>
        <v>1.1427006217334872</v>
      </c>
      <c r="L65" s="5">
        <f t="shared" si="12"/>
        <v>1.6934499819155768</v>
      </c>
      <c r="M65" s="5">
        <f t="shared" si="13"/>
        <v>0</v>
      </c>
      <c r="N65" s="5">
        <f t="shared" si="14"/>
        <v>0</v>
      </c>
      <c r="O65" s="5">
        <f t="shared" si="9"/>
        <v>0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2" customHeight="1" x14ac:dyDescent="0.3">
      <c r="A66" s="1">
        <f t="shared" si="3"/>
        <v>79</v>
      </c>
      <c r="B66" s="6">
        <f t="shared" si="10"/>
        <v>0.1697330900164177</v>
      </c>
      <c r="C66" s="1">
        <v>28.819690000000001</v>
      </c>
      <c r="D66" s="5">
        <v>12.65704</v>
      </c>
      <c r="E66" s="5">
        <v>6.5025320000000004</v>
      </c>
      <c r="F66" s="1">
        <v>4.0297619999999998</v>
      </c>
      <c r="G66" s="5">
        <v>0</v>
      </c>
      <c r="H66" s="5">
        <v>0</v>
      </c>
      <c r="I66" s="5"/>
      <c r="J66" s="33">
        <f t="shared" si="4"/>
        <v>4.8916550370152532</v>
      </c>
      <c r="K66" s="5">
        <f t="shared" si="11"/>
        <v>2.1483185096613995</v>
      </c>
      <c r="L66" s="5">
        <f t="shared" si="12"/>
        <v>1.1036948492906367</v>
      </c>
      <c r="M66" s="5">
        <f t="shared" si="13"/>
        <v>0.68398395629073938</v>
      </c>
      <c r="N66" s="5">
        <f t="shared" si="14"/>
        <v>0</v>
      </c>
      <c r="O66" s="5">
        <f t="shared" si="9"/>
        <v>0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1:31" ht="12" customHeight="1" x14ac:dyDescent="0.3"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31" ht="12" customHeight="1" x14ac:dyDescent="0.3"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ht="12" customHeight="1" x14ac:dyDescent="0.3"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ht="12" customHeight="1" x14ac:dyDescent="0.3">
      <c r="D70" s="5"/>
      <c r="E70" s="5"/>
      <c r="F70" s="5"/>
      <c r="G70" s="5"/>
      <c r="H70" s="5"/>
      <c r="I70" s="4"/>
      <c r="J70" s="4"/>
      <c r="K70" s="4"/>
      <c r="L70" s="4"/>
      <c r="M70" s="4"/>
      <c r="N70" s="4"/>
      <c r="O70" s="4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2" customHeight="1" x14ac:dyDescent="0.3"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2" customHeight="1" x14ac:dyDescent="0.3"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2" customHeight="1" x14ac:dyDescent="0.3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 spans="1:31" ht="12" customHeight="1" x14ac:dyDescent="0.3"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 spans="1:31" ht="12" customHeight="1" x14ac:dyDescent="0.3"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 spans="1:31" ht="12" customHeight="1" x14ac:dyDescent="0.3"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1:31" ht="12" customHeight="1" x14ac:dyDescent="0.3"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2" customHeight="1" x14ac:dyDescent="0.3"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2" customHeight="1" x14ac:dyDescent="0.3"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2" customHeight="1" x14ac:dyDescent="0.3"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</row>
    <row r="81" spans="4:31" ht="12" customHeight="1" x14ac:dyDescent="0.3"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 spans="4:31" ht="12" customHeight="1" x14ac:dyDescent="0.3"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</row>
    <row r="83" spans="4:31" ht="12" customHeight="1" x14ac:dyDescent="0.3"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</row>
    <row r="84" spans="4:31" ht="12" customHeight="1" x14ac:dyDescent="0.3"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 spans="4:31" ht="12" customHeight="1" x14ac:dyDescent="0.3"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 spans="4:31" ht="12" customHeight="1" x14ac:dyDescent="0.3"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 spans="4:31" ht="12" customHeight="1" x14ac:dyDescent="0.3"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4:31" ht="12" customHeight="1" x14ac:dyDescent="0.3"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4:31" ht="12" customHeight="1" x14ac:dyDescent="0.3"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4:31" ht="12" customHeight="1" x14ac:dyDescent="0.3"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4:31" ht="12" customHeight="1" x14ac:dyDescent="0.3"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4:31" ht="12" customHeight="1" x14ac:dyDescent="0.3"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4:31" ht="12" customHeight="1" x14ac:dyDescent="0.3"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4:31" ht="12" customHeight="1" x14ac:dyDescent="0.3"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4:31" ht="12" customHeight="1" x14ac:dyDescent="0.3"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4:31" ht="12" customHeight="1" x14ac:dyDescent="0.3"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4:31" ht="12" customHeight="1" x14ac:dyDescent="0.3"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4:31" ht="12" customHeight="1" x14ac:dyDescent="0.3"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4:31" ht="12" customHeight="1" x14ac:dyDescent="0.3"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4:31" ht="12" customHeight="1" x14ac:dyDescent="0.3"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4:31" ht="12" customHeight="1" x14ac:dyDescent="0.3"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4:31" ht="12" customHeight="1" x14ac:dyDescent="0.3"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4:31" ht="12" customHeight="1" x14ac:dyDescent="0.3"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4:31" ht="12" customHeight="1" x14ac:dyDescent="0.3"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4:31" ht="12" customHeight="1" x14ac:dyDescent="0.3"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4:31" ht="12" customHeight="1" x14ac:dyDescent="0.3"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4:31" ht="12" customHeight="1" x14ac:dyDescent="0.3"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4:31" ht="12" customHeight="1" x14ac:dyDescent="0.3"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4:31" ht="12" customHeight="1" x14ac:dyDescent="0.3"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4:31" ht="12" customHeight="1" x14ac:dyDescent="0.3"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4:31" ht="12" customHeight="1" x14ac:dyDescent="0.3"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4:31" ht="12" customHeight="1" x14ac:dyDescent="0.3"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4:31" ht="12" customHeight="1" x14ac:dyDescent="0.3"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4:31" ht="12" customHeight="1" x14ac:dyDescent="0.3"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4:31" ht="12" customHeight="1" x14ac:dyDescent="0.3"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4:31" ht="12" customHeight="1" x14ac:dyDescent="0.3"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4:31" ht="12" customHeight="1" x14ac:dyDescent="0.3"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4:31" ht="12" customHeight="1" x14ac:dyDescent="0.3"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4:31" ht="12" customHeight="1" x14ac:dyDescent="0.3"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4:31" ht="12" customHeight="1" x14ac:dyDescent="0.3"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4:31" ht="12" customHeight="1" x14ac:dyDescent="0.3"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4:31" ht="12" customHeight="1" x14ac:dyDescent="0.3"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4:31" ht="12" customHeight="1" x14ac:dyDescent="0.3"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4:31" ht="12" customHeight="1" x14ac:dyDescent="0.3"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4:31" ht="12" customHeight="1" x14ac:dyDescent="0.3"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4:31" ht="12" customHeight="1" x14ac:dyDescent="0.3"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4:31" ht="12" customHeight="1" x14ac:dyDescent="0.3"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4:31" ht="12" customHeight="1" x14ac:dyDescent="0.3"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4:31" ht="12" customHeight="1" x14ac:dyDescent="0.3"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4:31" ht="12" customHeight="1" x14ac:dyDescent="0.3"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4:31" ht="12" customHeight="1" x14ac:dyDescent="0.3"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4:31" ht="12" customHeight="1" x14ac:dyDescent="0.3"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4:31" ht="12" customHeight="1" x14ac:dyDescent="0.3"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4:31" ht="12" customHeight="1" x14ac:dyDescent="0.3"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4:31" ht="12" customHeight="1" x14ac:dyDescent="0.3"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4:31" ht="12" customHeight="1" x14ac:dyDescent="0.3"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4:31" ht="12" customHeight="1" x14ac:dyDescent="0.3"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4:31" ht="12" customHeight="1" x14ac:dyDescent="0.3"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4:31" ht="12" customHeight="1" x14ac:dyDescent="0.3"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4:31" ht="12" customHeight="1" x14ac:dyDescent="0.3"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4:31" ht="12" customHeight="1" x14ac:dyDescent="0.3"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4:31" ht="12" customHeight="1" x14ac:dyDescent="0.3"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4:31" ht="12" customHeight="1" x14ac:dyDescent="0.3"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4:31" ht="12" customHeight="1" x14ac:dyDescent="0.3"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4:31" ht="12" customHeight="1" x14ac:dyDescent="0.3"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45"/>
  <sheetViews>
    <sheetView workbookViewId="0">
      <selection activeCell="A69" sqref="A69:P129"/>
    </sheetView>
  </sheetViews>
  <sheetFormatPr defaultRowHeight="12" customHeight="1" x14ac:dyDescent="0.3"/>
  <cols>
    <col min="1" max="47" width="8.5546875" style="1" customWidth="1"/>
    <col min="48" max="66" width="9.5546875" style="1" customWidth="1"/>
    <col min="67" max="129" width="6.21875" style="1" customWidth="1"/>
    <col min="130" max="16384" width="8.88671875" style="7"/>
  </cols>
  <sheetData>
    <row r="1" spans="1:31" ht="12" customHeight="1" x14ac:dyDescent="0.3">
      <c r="A1" s="32" t="s">
        <v>5</v>
      </c>
      <c r="B1" s="2">
        <v>1.03</v>
      </c>
      <c r="C1" s="4">
        <f>SUM(C4:C66)</f>
        <v>4096.1614682999998</v>
      </c>
      <c r="D1" s="4">
        <f>SUM(D4:D66)</f>
        <v>1586.0997605</v>
      </c>
      <c r="E1" s="4">
        <f t="shared" ref="E1:H1" si="0">SUM(E4:E66)</f>
        <v>1358.3370483000001</v>
      </c>
      <c r="F1" s="4">
        <f t="shared" si="0"/>
        <v>1165.0838679999999</v>
      </c>
      <c r="G1" s="4">
        <f t="shared" si="0"/>
        <v>340.80063100000007</v>
      </c>
      <c r="H1" s="4">
        <f t="shared" si="0"/>
        <v>102.24585999999999</v>
      </c>
      <c r="I1" s="4"/>
      <c r="J1" s="4">
        <f>SUM(J4:J66)</f>
        <v>2442.9118260800965</v>
      </c>
      <c r="K1" s="4">
        <f>SUM(K4:K66)</f>
        <v>1003.0869709621818</v>
      </c>
      <c r="L1" s="4">
        <f t="shared" ref="L1:O1" si="1">SUM(L4:L66)</f>
        <v>820.75200409697845</v>
      </c>
      <c r="M1" s="4">
        <f t="shared" si="1"/>
        <v>642.48372098587731</v>
      </c>
      <c r="N1" s="4">
        <f>SUM(N4:N66)</f>
        <v>198.96794657498066</v>
      </c>
      <c r="O1" s="4">
        <f t="shared" si="1"/>
        <v>50.644778313233559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31" ht="12" customHeight="1" x14ac:dyDescent="0.3">
      <c r="A2" s="32"/>
      <c r="B2" s="2"/>
      <c r="C2" s="3"/>
      <c r="D2" s="3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31" ht="12" customHeight="1" x14ac:dyDescent="0.3">
      <c r="A3" s="32"/>
      <c r="B3" s="32"/>
      <c r="C3" s="32"/>
      <c r="D3" s="32" t="s">
        <v>6</v>
      </c>
      <c r="E3" s="32" t="s">
        <v>7</v>
      </c>
      <c r="F3" s="3" t="s">
        <v>8</v>
      </c>
      <c r="G3" s="3" t="s">
        <v>9</v>
      </c>
      <c r="H3" s="3" t="s">
        <v>10</v>
      </c>
      <c r="I3" s="3"/>
      <c r="J3" s="32"/>
      <c r="K3" s="32" t="s">
        <v>6</v>
      </c>
      <c r="L3" s="32" t="s">
        <v>7</v>
      </c>
      <c r="M3" s="3" t="s">
        <v>8</v>
      </c>
      <c r="N3" s="3" t="s">
        <v>9</v>
      </c>
      <c r="O3" s="3" t="s">
        <v>10</v>
      </c>
    </row>
    <row r="4" spans="1:31" ht="12" customHeight="1" x14ac:dyDescent="0.3">
      <c r="A4" s="32">
        <v>17</v>
      </c>
      <c r="B4" s="32">
        <f>PRODUCT(B5,B$1)</f>
        <v>1.0609</v>
      </c>
      <c r="C4" s="1">
        <v>0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"/>
      <c r="J4" s="33">
        <f t="shared" ref="J4:O6" si="2">PRODUCT($B4,C4)</f>
        <v>0</v>
      </c>
      <c r="K4" s="33">
        <f t="shared" si="2"/>
        <v>0</v>
      </c>
      <c r="L4" s="33">
        <f t="shared" si="2"/>
        <v>0</v>
      </c>
      <c r="M4" s="33">
        <f t="shared" si="2"/>
        <v>0</v>
      </c>
      <c r="N4" s="33">
        <f t="shared" si="2"/>
        <v>0</v>
      </c>
      <c r="O4" s="33">
        <f t="shared" si="2"/>
        <v>0</v>
      </c>
    </row>
    <row r="5" spans="1:31" ht="12" customHeight="1" x14ac:dyDescent="0.3">
      <c r="A5" s="32">
        <v>18</v>
      </c>
      <c r="B5" s="32">
        <f>PRODUCT(B6,B$1)</f>
        <v>1.03</v>
      </c>
      <c r="C5" s="1">
        <v>19.958100000000002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"/>
      <c r="J5" s="33">
        <f t="shared" si="2"/>
        <v>20.556843000000001</v>
      </c>
      <c r="K5" s="33">
        <f t="shared" si="2"/>
        <v>0</v>
      </c>
      <c r="L5" s="33">
        <f t="shared" si="2"/>
        <v>0</v>
      </c>
      <c r="M5" s="33">
        <f t="shared" si="2"/>
        <v>0</v>
      </c>
      <c r="N5" s="33">
        <f t="shared" si="2"/>
        <v>0</v>
      </c>
      <c r="O5" s="33">
        <f t="shared" si="2"/>
        <v>0</v>
      </c>
    </row>
    <row r="6" spans="1:31" ht="12" customHeight="1" x14ac:dyDescent="0.3">
      <c r="A6" s="32">
        <v>19</v>
      </c>
      <c r="B6" s="34">
        <v>1</v>
      </c>
      <c r="C6" s="1">
        <v>20.545339999999999</v>
      </c>
      <c r="D6" s="1">
        <v>28.885300000000001</v>
      </c>
      <c r="E6" s="33">
        <v>0</v>
      </c>
      <c r="F6" s="33">
        <v>0</v>
      </c>
      <c r="G6" s="33">
        <v>0</v>
      </c>
      <c r="H6" s="33">
        <v>0</v>
      </c>
      <c r="I6" s="33"/>
      <c r="J6" s="33">
        <f>PRODUCT($B6,C6)</f>
        <v>20.545339999999999</v>
      </c>
      <c r="K6" s="33">
        <f t="shared" si="2"/>
        <v>28.885300000000001</v>
      </c>
      <c r="L6" s="33">
        <f t="shared" si="2"/>
        <v>0</v>
      </c>
      <c r="M6" s="33">
        <f t="shared" si="2"/>
        <v>0</v>
      </c>
      <c r="N6" s="33">
        <f t="shared" si="2"/>
        <v>0</v>
      </c>
      <c r="O6" s="33">
        <f>PRODUCT($B6,H6)</f>
        <v>0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2" customHeight="1" x14ac:dyDescent="0.3">
      <c r="A7" s="1">
        <f t="shared" ref="A7:A66" si="3">SUM(A6,1)</f>
        <v>20</v>
      </c>
      <c r="B7" s="6">
        <f>PRODUCT(B6,1/B$1)</f>
        <v>0.970873786407767</v>
      </c>
      <c r="C7" s="1">
        <v>87.562830000000005</v>
      </c>
      <c r="D7" s="5">
        <v>35.224049999999998</v>
      </c>
      <c r="E7" s="5">
        <v>8.5718530000000008</v>
      </c>
      <c r="F7" s="5">
        <v>0</v>
      </c>
      <c r="G7" s="5">
        <v>0</v>
      </c>
      <c r="H7" s="5">
        <v>0</v>
      </c>
      <c r="I7" s="5"/>
      <c r="J7" s="33">
        <f t="shared" ref="J7:J66" si="4">PRODUCT($B7,C7)</f>
        <v>85.012456310679624</v>
      </c>
      <c r="K7" s="5">
        <f t="shared" ref="K7:K38" si="5">PRODUCT($B7,D7)</f>
        <v>34.198106796116505</v>
      </c>
      <c r="L7" s="5">
        <f t="shared" ref="L7:L38" si="6">PRODUCT($B7,E7)</f>
        <v>8.322187378640777</v>
      </c>
      <c r="M7" s="5">
        <f t="shared" ref="M7:M38" si="7">PRODUCT($B7,F7)</f>
        <v>0</v>
      </c>
      <c r="N7" s="5">
        <f t="shared" ref="N7:N38" si="8">PRODUCT($B7,G7)</f>
        <v>0</v>
      </c>
      <c r="O7" s="5">
        <f t="shared" ref="O7:O66" si="9">PRODUCT($B7,H7)</f>
        <v>0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2" customHeight="1" x14ac:dyDescent="0.3">
      <c r="A8" s="1">
        <f t="shared" si="3"/>
        <v>21</v>
      </c>
      <c r="B8" s="6">
        <f t="shared" ref="B8:B66" si="10">PRODUCT(B7,1/B$1)</f>
        <v>0.94259590913375435</v>
      </c>
      <c r="C8" s="1">
        <v>106.19589999999999</v>
      </c>
      <c r="D8" s="5">
        <v>47.116529999999997</v>
      </c>
      <c r="E8" s="5">
        <v>54.859639999999999</v>
      </c>
      <c r="F8" s="1">
        <v>15.70374</v>
      </c>
      <c r="G8" s="5">
        <v>0</v>
      </c>
      <c r="H8" s="5">
        <v>0</v>
      </c>
      <c r="I8" s="5"/>
      <c r="J8" s="33">
        <f t="shared" si="4"/>
        <v>100.09982090677725</v>
      </c>
      <c r="K8" s="5">
        <f t="shared" si="5"/>
        <v>44.411848430577805</v>
      </c>
      <c r="L8" s="5">
        <f t="shared" si="6"/>
        <v>51.710472240550473</v>
      </c>
      <c r="M8" s="5">
        <f t="shared" si="7"/>
        <v>14.802281082100103</v>
      </c>
      <c r="N8" s="5">
        <f t="shared" si="8"/>
        <v>0</v>
      </c>
      <c r="O8" s="5">
        <f t="shared" si="9"/>
        <v>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2" customHeight="1" x14ac:dyDescent="0.3">
      <c r="A9" s="1">
        <f t="shared" si="3"/>
        <v>22</v>
      </c>
      <c r="B9" s="6">
        <f t="shared" si="10"/>
        <v>0.91514165935315961</v>
      </c>
      <c r="C9" s="1">
        <v>269.81299999999999</v>
      </c>
      <c r="D9" s="5">
        <v>56.172240000000002</v>
      </c>
      <c r="E9" s="5">
        <v>15.25343</v>
      </c>
      <c r="F9" s="1">
        <v>1.2954060000000001</v>
      </c>
      <c r="G9" s="5">
        <v>0</v>
      </c>
      <c r="H9" s="5">
        <v>0</v>
      </c>
      <c r="I9" s="5"/>
      <c r="J9" s="33">
        <f t="shared" si="4"/>
        <v>246.91711653505405</v>
      </c>
      <c r="K9" s="5">
        <f t="shared" si="5"/>
        <v>51.40555692318393</v>
      </c>
      <c r="L9" s="5">
        <f t="shared" si="6"/>
        <v>13.959049241027266</v>
      </c>
      <c r="M9" s="5">
        <f t="shared" si="7"/>
        <v>1.1854799963760392</v>
      </c>
      <c r="N9" s="5">
        <f t="shared" si="8"/>
        <v>0</v>
      </c>
      <c r="O9" s="5">
        <f t="shared" si="9"/>
        <v>0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2" customHeight="1" x14ac:dyDescent="0.3">
      <c r="A10" s="1">
        <f t="shared" si="3"/>
        <v>23</v>
      </c>
      <c r="B10" s="6">
        <f t="shared" si="10"/>
        <v>0.888487047915689</v>
      </c>
      <c r="C10" s="1">
        <v>176.7432</v>
      </c>
      <c r="D10" s="5">
        <v>53.054769999999998</v>
      </c>
      <c r="E10" s="5">
        <v>55.017789999999998</v>
      </c>
      <c r="F10" s="1">
        <v>0</v>
      </c>
      <c r="G10" s="4">
        <v>0</v>
      </c>
      <c r="H10" s="5">
        <v>0</v>
      </c>
      <c r="I10" s="5"/>
      <c r="J10" s="33">
        <f t="shared" si="4"/>
        <v>157.03404400717221</v>
      </c>
      <c r="K10" s="5">
        <f t="shared" si="5"/>
        <v>47.138475975145859</v>
      </c>
      <c r="L10" s="5">
        <f t="shared" si="6"/>
        <v>48.882593819945313</v>
      </c>
      <c r="M10" s="5">
        <f t="shared" si="7"/>
        <v>0</v>
      </c>
      <c r="N10" s="5">
        <f t="shared" si="8"/>
        <v>0</v>
      </c>
      <c r="O10" s="5">
        <f t="shared" si="9"/>
        <v>0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2" customHeight="1" x14ac:dyDescent="0.3">
      <c r="A11" s="1">
        <f t="shared" si="3"/>
        <v>24</v>
      </c>
      <c r="B11" s="6">
        <f t="shared" si="10"/>
        <v>0.86260878438416411</v>
      </c>
      <c r="C11" s="1">
        <v>139.72409999999999</v>
      </c>
      <c r="D11" s="5">
        <v>64.48227</v>
      </c>
      <c r="E11" s="5">
        <v>33.132820000000002</v>
      </c>
      <c r="F11" s="1">
        <v>57.434980000000003</v>
      </c>
      <c r="G11" s="5">
        <v>93.08614</v>
      </c>
      <c r="H11" s="5">
        <v>0</v>
      </c>
      <c r="I11" s="5"/>
      <c r="J11" s="33">
        <f t="shared" si="4"/>
        <v>120.52723605017138</v>
      </c>
      <c r="K11" s="5">
        <f t="shared" si="5"/>
        <v>55.622972539031451</v>
      </c>
      <c r="L11" s="5">
        <f t="shared" si="6"/>
        <v>28.580661583419321</v>
      </c>
      <c r="M11" s="5">
        <f t="shared" si="7"/>
        <v>49.543918278928778</v>
      </c>
      <c r="N11" s="5">
        <f t="shared" si="8"/>
        <v>80.296922068414119</v>
      </c>
      <c r="O11" s="5">
        <f t="shared" si="9"/>
        <v>0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2" customHeight="1" x14ac:dyDescent="0.3">
      <c r="A12" s="1">
        <f t="shared" si="3"/>
        <v>25</v>
      </c>
      <c r="B12" s="6">
        <f t="shared" si="10"/>
        <v>0.83748425668365445</v>
      </c>
      <c r="C12" s="1">
        <v>88.237309999999994</v>
      </c>
      <c r="D12" s="5">
        <v>40.367069999999998</v>
      </c>
      <c r="E12" s="5">
        <v>31.508620000000001</v>
      </c>
      <c r="F12" s="1">
        <v>76.099239999999995</v>
      </c>
      <c r="G12" s="1">
        <v>0</v>
      </c>
      <c r="H12" s="5">
        <v>0</v>
      </c>
      <c r="I12" s="5"/>
      <c r="J12" s="33">
        <f t="shared" si="4"/>
        <v>73.897357977115178</v>
      </c>
      <c r="K12" s="5">
        <f t="shared" si="5"/>
        <v>33.806785613447047</v>
      </c>
      <c r="L12" s="5">
        <f t="shared" si="6"/>
        <v>26.38797319982773</v>
      </c>
      <c r="M12" s="5">
        <f t="shared" si="7"/>
        <v>63.731915445591021</v>
      </c>
      <c r="N12" s="5">
        <f t="shared" si="8"/>
        <v>0</v>
      </c>
      <c r="O12" s="5">
        <f t="shared" si="9"/>
        <v>0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2" customHeight="1" x14ac:dyDescent="0.3">
      <c r="A13" s="1">
        <f t="shared" si="3"/>
        <v>26</v>
      </c>
      <c r="B13" s="6">
        <f t="shared" si="10"/>
        <v>0.81309151134335389</v>
      </c>
      <c r="C13" s="1">
        <v>56.368589999999998</v>
      </c>
      <c r="D13" s="5">
        <v>60.121479999999998</v>
      </c>
      <c r="E13" s="5">
        <v>70.705190000000002</v>
      </c>
      <c r="F13" s="1">
        <v>35.124339999999997</v>
      </c>
      <c r="G13" s="5">
        <v>7.0896679999999996</v>
      </c>
      <c r="H13" s="4">
        <v>0</v>
      </c>
      <c r="I13" s="5"/>
      <c r="J13" s="33">
        <f t="shared" si="4"/>
        <v>45.83282203539386</v>
      </c>
      <c r="K13" s="5">
        <f t="shared" si="5"/>
        <v>48.884265037399224</v>
      </c>
      <c r="L13" s="5">
        <f t="shared" si="6"/>
        <v>57.489789796918991</v>
      </c>
      <c r="M13" s="5">
        <f t="shared" si="7"/>
        <v>28.559302695537816</v>
      </c>
      <c r="N13" s="5">
        <f t="shared" si="8"/>
        <v>5.7645488690426125</v>
      </c>
      <c r="O13" s="5">
        <f t="shared" si="9"/>
        <v>0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2" customHeight="1" x14ac:dyDescent="0.3">
      <c r="A14" s="1">
        <f t="shared" si="3"/>
        <v>27</v>
      </c>
      <c r="B14" s="6">
        <f t="shared" si="10"/>
        <v>0.78940923431393584</v>
      </c>
      <c r="C14" s="1">
        <v>194.6019</v>
      </c>
      <c r="D14" s="5">
        <v>47.462049999999998</v>
      </c>
      <c r="E14" s="5">
        <v>20.682880000000001</v>
      </c>
      <c r="F14" s="1">
        <v>32.247590000000002</v>
      </c>
      <c r="G14" s="5">
        <v>15.06953</v>
      </c>
      <c r="H14" s="4">
        <v>0</v>
      </c>
      <c r="I14" s="5"/>
      <c r="J14" s="33">
        <f t="shared" si="4"/>
        <v>153.62053687503712</v>
      </c>
      <c r="K14" s="5">
        <f t="shared" si="5"/>
        <v>37.466980549469739</v>
      </c>
      <c r="L14" s="5">
        <f t="shared" si="6"/>
        <v>16.327256464207018</v>
      </c>
      <c r="M14" s="5">
        <f t="shared" si="7"/>
        <v>25.456545330369735</v>
      </c>
      <c r="N14" s="5">
        <f t="shared" si="8"/>
        <v>11.896026138770885</v>
      </c>
      <c r="O14" s="5">
        <f t="shared" si="9"/>
        <v>0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2" customHeight="1" x14ac:dyDescent="0.3">
      <c r="A15" s="1">
        <f t="shared" si="3"/>
        <v>28</v>
      </c>
      <c r="B15" s="6">
        <f t="shared" si="10"/>
        <v>0.76641673234362706</v>
      </c>
      <c r="C15" s="1">
        <v>140.57130000000001</v>
      </c>
      <c r="D15" s="5">
        <v>26.47073</v>
      </c>
      <c r="E15" s="5">
        <v>27.593150000000001</v>
      </c>
      <c r="F15" s="1">
        <v>145.3235</v>
      </c>
      <c r="G15" s="5">
        <v>2.4441600000000001E-2</v>
      </c>
      <c r="H15" s="5">
        <v>0</v>
      </c>
      <c r="I15" s="5"/>
      <c r="J15" s="33">
        <f t="shared" si="4"/>
        <v>107.73619640729571</v>
      </c>
      <c r="K15" s="5">
        <f t="shared" si="5"/>
        <v>20.287610389350419</v>
      </c>
      <c r="L15" s="5">
        <f t="shared" si="6"/>
        <v>21.147851858067554</v>
      </c>
      <c r="M15" s="5">
        <f t="shared" si="7"/>
        <v>111.37836200273908</v>
      </c>
      <c r="N15" s="5">
        <f t="shared" si="8"/>
        <v>1.8732451205249995E-2</v>
      </c>
      <c r="O15" s="5">
        <f t="shared" si="9"/>
        <v>0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2" customHeight="1" x14ac:dyDescent="0.3">
      <c r="A16" s="1">
        <f t="shared" si="3"/>
        <v>29</v>
      </c>
      <c r="B16" s="6">
        <f t="shared" si="10"/>
        <v>0.74409391489672527</v>
      </c>
      <c r="C16" s="1">
        <v>109.83880000000001</v>
      </c>
      <c r="D16" s="5">
        <v>113.1618</v>
      </c>
      <c r="E16" s="5">
        <v>137.55160000000001</v>
      </c>
      <c r="F16" s="1">
        <v>35.222050000000003</v>
      </c>
      <c r="G16" s="5">
        <v>0</v>
      </c>
      <c r="H16" s="5">
        <v>0</v>
      </c>
      <c r="I16" s="5"/>
      <c r="J16" s="33">
        <f t="shared" si="4"/>
        <v>81.730382699558433</v>
      </c>
      <c r="K16" s="5">
        <f t="shared" si="5"/>
        <v>84.203006778760241</v>
      </c>
      <c r="L16" s="5">
        <f t="shared" si="6"/>
        <v>102.3513085443084</v>
      </c>
      <c r="M16" s="5">
        <f t="shared" si="7"/>
        <v>26.208513075188204</v>
      </c>
      <c r="N16" s="5">
        <f t="shared" si="8"/>
        <v>0</v>
      </c>
      <c r="O16" s="5">
        <f t="shared" si="9"/>
        <v>0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2" customHeight="1" x14ac:dyDescent="0.3">
      <c r="A17" s="1">
        <f t="shared" si="3"/>
        <v>30</v>
      </c>
      <c r="B17" s="6">
        <f t="shared" si="10"/>
        <v>0.72242127659876243</v>
      </c>
      <c r="C17" s="1">
        <v>176.7611</v>
      </c>
      <c r="D17" s="5">
        <v>63.514510000000001</v>
      </c>
      <c r="E17" s="5">
        <v>84.745369999999994</v>
      </c>
      <c r="F17" s="1">
        <v>0</v>
      </c>
      <c r="G17" s="5">
        <v>2.5000840000000002</v>
      </c>
      <c r="H17" s="5">
        <v>0</v>
      </c>
      <c r="I17" s="5"/>
      <c r="J17" s="33">
        <f t="shared" si="4"/>
        <v>127.69597951500151</v>
      </c>
      <c r="K17" s="5">
        <f t="shared" si="5"/>
        <v>45.884233396744861</v>
      </c>
      <c r="L17" s="5">
        <f t="shared" si="6"/>
        <v>61.221858381234462</v>
      </c>
      <c r="M17" s="5">
        <f t="shared" si="7"/>
        <v>0</v>
      </c>
      <c r="N17" s="5">
        <f t="shared" si="8"/>
        <v>1.8061138748841405</v>
      </c>
      <c r="O17" s="5">
        <f t="shared" si="9"/>
        <v>0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2" customHeight="1" x14ac:dyDescent="0.3">
      <c r="A18" s="1">
        <f t="shared" si="3"/>
        <v>31</v>
      </c>
      <c r="B18" s="6">
        <f t="shared" si="10"/>
        <v>0.70137988019297326</v>
      </c>
      <c r="C18" s="1">
        <v>87.611609999999999</v>
      </c>
      <c r="D18" s="5">
        <v>51.917659999999998</v>
      </c>
      <c r="E18" s="5">
        <v>47.936860000000003</v>
      </c>
      <c r="F18" s="1">
        <v>75.829989999999995</v>
      </c>
      <c r="G18" s="5">
        <v>0.48207650000000002</v>
      </c>
      <c r="H18" s="5">
        <v>0</v>
      </c>
      <c r="I18" s="5"/>
      <c r="J18" s="33">
        <f t="shared" si="4"/>
        <v>61.4490205253135</v>
      </c>
      <c r="K18" s="5">
        <f t="shared" si="5"/>
        <v>36.414002150699517</v>
      </c>
      <c r="L18" s="5">
        <f t="shared" si="6"/>
        <v>33.621949123627331</v>
      </c>
      <c r="M18" s="5">
        <f t="shared" si="7"/>
        <v>53.185629301234357</v>
      </c>
      <c r="N18" s="5">
        <f t="shared" si="8"/>
        <v>0.33811875781384787</v>
      </c>
      <c r="O18" s="5">
        <f t="shared" si="9"/>
        <v>0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2" customHeight="1" x14ac:dyDescent="0.3">
      <c r="A19" s="1">
        <f t="shared" si="3"/>
        <v>32</v>
      </c>
      <c r="B19" s="6">
        <f t="shared" si="10"/>
        <v>0.68095133999317792</v>
      </c>
      <c r="C19" s="1">
        <v>72.732190000000003</v>
      </c>
      <c r="D19" s="5">
        <v>39.712960000000002</v>
      </c>
      <c r="E19" s="5">
        <v>8.0371360000000003</v>
      </c>
      <c r="F19" s="1">
        <v>34.16675</v>
      </c>
      <c r="G19" s="5">
        <v>0</v>
      </c>
      <c r="H19" s="5">
        <v>1.80436</v>
      </c>
      <c r="I19" s="5"/>
      <c r="J19" s="33">
        <f t="shared" si="4"/>
        <v>49.527082241138416</v>
      </c>
      <c r="K19" s="5">
        <f t="shared" si="5"/>
        <v>27.042593327095478</v>
      </c>
      <c r="L19" s="5">
        <f t="shared" si="6"/>
        <v>5.4728985289074101</v>
      </c>
      <c r="M19" s="5">
        <f t="shared" si="7"/>
        <v>23.265894195711912</v>
      </c>
      <c r="N19" s="5">
        <f t="shared" si="8"/>
        <v>0</v>
      </c>
      <c r="O19" s="5">
        <f t="shared" si="9"/>
        <v>1.2286813598300905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ht="12" customHeight="1" x14ac:dyDescent="0.3">
      <c r="A20" s="1">
        <f t="shared" si="3"/>
        <v>33</v>
      </c>
      <c r="B20" s="6">
        <f t="shared" si="10"/>
        <v>0.66111780581861934</v>
      </c>
      <c r="C20" s="1">
        <v>60.931460000000001</v>
      </c>
      <c r="D20" s="5">
        <v>29.71153</v>
      </c>
      <c r="E20" s="5">
        <v>29.10331</v>
      </c>
      <c r="F20" s="1">
        <v>26.938410000000001</v>
      </c>
      <c r="G20" s="5">
        <v>6.2573670000000003</v>
      </c>
      <c r="H20" s="5">
        <v>23.851209999999998</v>
      </c>
      <c r="I20" s="5"/>
      <c r="J20" s="33">
        <f t="shared" si="4"/>
        <v>40.28287314052497</v>
      </c>
      <c r="K20" s="5">
        <f t="shared" si="5"/>
        <v>19.642821521114083</v>
      </c>
      <c r="L20" s="5">
        <f t="shared" si="6"/>
        <v>19.240716449259082</v>
      </c>
      <c r="M20" s="5">
        <f t="shared" si="7"/>
        <v>17.809462511442355</v>
      </c>
      <c r="N20" s="5">
        <f t="shared" si="8"/>
        <v>4.1368567412418367</v>
      </c>
      <c r="O20" s="5">
        <f t="shared" si="9"/>
        <v>15.76845962131911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2" customHeight="1" x14ac:dyDescent="0.3">
      <c r="A21" s="1">
        <f t="shared" si="3"/>
        <v>34</v>
      </c>
      <c r="B21" s="6">
        <f t="shared" si="10"/>
        <v>0.64186194739671787</v>
      </c>
      <c r="C21" s="1">
        <v>127.5069</v>
      </c>
      <c r="D21" s="5">
        <v>87.209770000000006</v>
      </c>
      <c r="E21" s="5">
        <v>34.586950000000002</v>
      </c>
      <c r="F21" s="1">
        <v>49.770629999999997</v>
      </c>
      <c r="G21" s="5">
        <v>0</v>
      </c>
      <c r="H21" s="5">
        <v>6.5789439999999999</v>
      </c>
      <c r="I21" s="5"/>
      <c r="J21" s="33">
        <f t="shared" si="4"/>
        <v>81.841827140518561</v>
      </c>
      <c r="K21" s="5">
        <f t="shared" si="5"/>
        <v>55.976632804219868</v>
      </c>
      <c r="L21" s="5">
        <f t="shared" si="6"/>
        <v>22.200047081512913</v>
      </c>
      <c r="M21" s="5">
        <f t="shared" si="7"/>
        <v>31.945873494961507</v>
      </c>
      <c r="N21" s="5">
        <f t="shared" si="8"/>
        <v>0</v>
      </c>
      <c r="O21" s="5">
        <f t="shared" si="9"/>
        <v>4.2227738076539527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2" customHeight="1" x14ac:dyDescent="0.3">
      <c r="A22" s="1">
        <f t="shared" si="3"/>
        <v>35</v>
      </c>
      <c r="B22" s="6">
        <f t="shared" si="10"/>
        <v>0.62316693922011446</v>
      </c>
      <c r="C22" s="1">
        <v>112.8061</v>
      </c>
      <c r="D22" s="5">
        <v>44.617179999999998</v>
      </c>
      <c r="E22" s="5">
        <v>57.641860000000001</v>
      </c>
      <c r="F22" s="1">
        <v>0</v>
      </c>
      <c r="G22" s="5">
        <v>8.079053</v>
      </c>
      <c r="H22" s="5">
        <v>0</v>
      </c>
      <c r="I22" s="5"/>
      <c r="J22" s="33">
        <f t="shared" si="4"/>
        <v>70.297032062358156</v>
      </c>
      <c r="K22" s="5">
        <f t="shared" si="5"/>
        <v>27.803951497232905</v>
      </c>
      <c r="L22" s="5">
        <f t="shared" si="6"/>
        <v>35.920501467154345</v>
      </c>
      <c r="M22" s="5">
        <f t="shared" si="7"/>
        <v>0</v>
      </c>
      <c r="N22" s="5">
        <f t="shared" si="8"/>
        <v>5.0345987298070831</v>
      </c>
      <c r="O22" s="5">
        <f t="shared" si="9"/>
        <v>0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2" customHeight="1" x14ac:dyDescent="0.3">
      <c r="A23" s="1">
        <f t="shared" si="3"/>
        <v>36</v>
      </c>
      <c r="B23" s="6">
        <f t="shared" si="10"/>
        <v>0.60501644584477132</v>
      </c>
      <c r="C23" s="1">
        <v>84.712010000000006</v>
      </c>
      <c r="D23" s="5">
        <v>12.50741</v>
      </c>
      <c r="E23" s="5">
        <v>23.388960000000001</v>
      </c>
      <c r="F23" s="1">
        <v>11.449350000000001</v>
      </c>
      <c r="G23" s="5">
        <v>0</v>
      </c>
      <c r="H23" s="5">
        <v>3.1708509999999999</v>
      </c>
      <c r="I23" s="5"/>
      <c r="J23" s="33">
        <f t="shared" si="4"/>
        <v>51.252159210566731</v>
      </c>
      <c r="K23" s="5">
        <f t="shared" si="5"/>
        <v>7.5671887449233513</v>
      </c>
      <c r="L23" s="5">
        <f t="shared" si="6"/>
        <v>14.150705451205523</v>
      </c>
      <c r="M23" s="5">
        <f t="shared" si="7"/>
        <v>6.9270450442328331</v>
      </c>
      <c r="N23" s="5">
        <f t="shared" si="8"/>
        <v>0</v>
      </c>
      <c r="O23" s="5">
        <f t="shared" si="9"/>
        <v>1.9184170023233389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2" customHeight="1" x14ac:dyDescent="0.3">
      <c r="A24" s="1">
        <f t="shared" si="3"/>
        <v>37</v>
      </c>
      <c r="B24" s="6">
        <f t="shared" si="10"/>
        <v>0.58739460761628282</v>
      </c>
      <c r="C24" s="1">
        <v>115.3887</v>
      </c>
      <c r="D24" s="5">
        <v>26.38409</v>
      </c>
      <c r="E24" s="5">
        <v>42.73471</v>
      </c>
      <c r="F24" s="1">
        <v>12.20852</v>
      </c>
      <c r="G24" s="5">
        <v>11.960559999999999</v>
      </c>
      <c r="H24" s="5">
        <v>0</v>
      </c>
      <c r="I24" s="5"/>
      <c r="J24" s="33">
        <f t="shared" si="4"/>
        <v>67.778700159852974</v>
      </c>
      <c r="K24" s="5">
        <f t="shared" si="5"/>
        <v>15.497872192862692</v>
      </c>
      <c r="L24" s="5">
        <f t="shared" si="6"/>
        <v>25.102138212045638</v>
      </c>
      <c r="M24" s="5">
        <f t="shared" si="7"/>
        <v>7.1712188149755409</v>
      </c>
      <c r="N24" s="5">
        <f t="shared" si="8"/>
        <v>7.0255684480710068</v>
      </c>
      <c r="O24" s="5">
        <f t="shared" si="9"/>
        <v>0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12" customHeight="1" x14ac:dyDescent="0.3">
      <c r="A25" s="1">
        <f t="shared" si="3"/>
        <v>38</v>
      </c>
      <c r="B25" s="6">
        <f t="shared" si="10"/>
        <v>0.57028602681192508</v>
      </c>
      <c r="C25" s="1">
        <v>50.314059999999998</v>
      </c>
      <c r="D25" s="5">
        <v>47.434489999999997</v>
      </c>
      <c r="E25" s="5">
        <v>7.8970929999999999</v>
      </c>
      <c r="F25" s="1">
        <v>0</v>
      </c>
      <c r="G25" s="5">
        <v>6.3788790000000004</v>
      </c>
      <c r="H25" s="5">
        <v>0</v>
      </c>
      <c r="I25" s="5"/>
      <c r="J25" s="33">
        <f t="shared" si="4"/>
        <v>28.693405370176805</v>
      </c>
      <c r="K25" s="5">
        <f t="shared" si="5"/>
        <v>27.05122683594999</v>
      </c>
      <c r="L25" s="5">
        <f t="shared" si="6"/>
        <v>4.5036017903342662</v>
      </c>
      <c r="M25" s="5">
        <f t="shared" si="7"/>
        <v>0</v>
      </c>
      <c r="N25" s="5">
        <f t="shared" si="8"/>
        <v>3.6377855604240259</v>
      </c>
      <c r="O25" s="5">
        <f t="shared" si="9"/>
        <v>0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ht="12" customHeight="1" x14ac:dyDescent="0.3">
      <c r="A26" s="1">
        <f t="shared" si="3"/>
        <v>39</v>
      </c>
      <c r="B26" s="6">
        <f t="shared" si="10"/>
        <v>0.55367575418633508</v>
      </c>
      <c r="C26" s="1">
        <v>48.587139999999998</v>
      </c>
      <c r="D26" s="5">
        <v>47.086399999999998</v>
      </c>
      <c r="E26" s="5">
        <v>42.822110000000002</v>
      </c>
      <c r="F26" s="1">
        <v>1.9332229999999999</v>
      </c>
      <c r="G26" s="5">
        <v>0</v>
      </c>
      <c r="H26" s="5">
        <v>0</v>
      </c>
      <c r="I26" s="5"/>
      <c r="J26" s="33">
        <f t="shared" si="4"/>
        <v>26.901521383257048</v>
      </c>
      <c r="K26" s="5">
        <f t="shared" si="5"/>
        <v>26.070598031919445</v>
      </c>
      <c r="L26" s="5">
        <f t="shared" si="6"/>
        <v>23.709564050100202</v>
      </c>
      <c r="M26" s="5">
        <f t="shared" si="7"/>
        <v>1.0703787025353693</v>
      </c>
      <c r="N26" s="5">
        <f t="shared" si="8"/>
        <v>0</v>
      </c>
      <c r="O26" s="5">
        <f t="shared" si="9"/>
        <v>0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12" customHeight="1" x14ac:dyDescent="0.3">
      <c r="A27" s="1">
        <f t="shared" si="3"/>
        <v>40</v>
      </c>
      <c r="B27" s="6">
        <f t="shared" si="10"/>
        <v>0.53754927590906321</v>
      </c>
      <c r="C27" s="1">
        <v>16.582159999999998</v>
      </c>
      <c r="D27" s="5">
        <v>25.087340000000001</v>
      </c>
      <c r="E27" s="5">
        <v>24.962540000000001</v>
      </c>
      <c r="F27" s="1">
        <v>21.465900000000001</v>
      </c>
      <c r="G27" s="5">
        <v>35.83634</v>
      </c>
      <c r="H27" s="5">
        <v>0</v>
      </c>
      <c r="I27" s="5"/>
      <c r="J27" s="33">
        <f t="shared" si="4"/>
        <v>8.9137281010082301</v>
      </c>
      <c r="K27" s="5">
        <f t="shared" si="5"/>
        <v>13.485681451484478</v>
      </c>
      <c r="L27" s="5">
        <f t="shared" si="6"/>
        <v>13.418595301851028</v>
      </c>
      <c r="M27" s="5">
        <f t="shared" si="7"/>
        <v>11.53897900173636</v>
      </c>
      <c r="N27" s="5">
        <f t="shared" si="8"/>
        <v>19.263798618230997</v>
      </c>
      <c r="O27" s="5">
        <f t="shared" si="9"/>
        <v>0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2" customHeight="1" x14ac:dyDescent="0.3">
      <c r="A28" s="1">
        <f t="shared" si="3"/>
        <v>41</v>
      </c>
      <c r="B28" s="6">
        <f t="shared" si="10"/>
        <v>0.52189250088258565</v>
      </c>
      <c r="C28" s="1">
        <v>34.641440000000003</v>
      </c>
      <c r="D28" s="5">
        <v>41.00647</v>
      </c>
      <c r="E28" s="5">
        <v>24.93092</v>
      </c>
      <c r="F28" s="1">
        <v>28.434920000000002</v>
      </c>
      <c r="G28" s="5">
        <v>27.802489999999999</v>
      </c>
      <c r="H28" s="5">
        <v>4.6311220000000004</v>
      </c>
      <c r="I28" s="5"/>
      <c r="J28" s="33">
        <f t="shared" si="4"/>
        <v>18.079107755774039</v>
      </c>
      <c r="K28" s="5">
        <f t="shared" si="5"/>
        <v>21.400969180666721</v>
      </c>
      <c r="L28" s="5">
        <f t="shared" si="6"/>
        <v>13.011260188103673</v>
      </c>
      <c r="M28" s="5">
        <f t="shared" si="7"/>
        <v>14.839971511196254</v>
      </c>
      <c r="N28" s="5">
        <f t="shared" si="8"/>
        <v>14.509911036863079</v>
      </c>
      <c r="O28" s="5">
        <f t="shared" si="9"/>
        <v>2.4169478424723621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2" customHeight="1" x14ac:dyDescent="0.3">
      <c r="A29" s="1">
        <f t="shared" si="3"/>
        <v>42</v>
      </c>
      <c r="B29" s="6">
        <f t="shared" si="10"/>
        <v>0.50669174842969478</v>
      </c>
      <c r="C29" s="1">
        <v>64.765900000000002</v>
      </c>
      <c r="D29" s="5">
        <v>55.747059999999998</v>
      </c>
      <c r="E29" s="5">
        <v>51.466990000000003</v>
      </c>
      <c r="F29" s="1">
        <v>16.34554</v>
      </c>
      <c r="G29" s="5">
        <v>12.81157</v>
      </c>
      <c r="H29" s="5">
        <v>0</v>
      </c>
      <c r="I29" s="5"/>
      <c r="J29" s="33">
        <f t="shared" si="4"/>
        <v>32.816347109622768</v>
      </c>
      <c r="K29" s="5">
        <f t="shared" si="5"/>
        <v>28.246575301215099</v>
      </c>
      <c r="L29" s="5">
        <f t="shared" si="6"/>
        <v>26.07789914951362</v>
      </c>
      <c r="M29" s="5">
        <f t="shared" si="7"/>
        <v>8.2821502416275123</v>
      </c>
      <c r="N29" s="5">
        <f t="shared" si="8"/>
        <v>6.4915168034294242</v>
      </c>
      <c r="O29" s="5">
        <f t="shared" si="9"/>
        <v>0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2" customHeight="1" x14ac:dyDescent="0.3">
      <c r="A30" s="1">
        <f t="shared" si="3"/>
        <v>43</v>
      </c>
      <c r="B30" s="6">
        <f t="shared" si="10"/>
        <v>0.49193373633950949</v>
      </c>
      <c r="C30" s="1">
        <v>42.089230000000001</v>
      </c>
      <c r="D30" s="5">
        <v>21.332740000000001</v>
      </c>
      <c r="E30" s="5">
        <v>16.581959999999999</v>
      </c>
      <c r="F30" s="1">
        <v>25.043610000000001</v>
      </c>
      <c r="G30" s="5">
        <v>1.02749</v>
      </c>
      <c r="H30" s="5">
        <v>0</v>
      </c>
      <c r="I30" s="5"/>
      <c r="J30" s="33">
        <f t="shared" si="4"/>
        <v>20.705112173552973</v>
      </c>
      <c r="K30" s="5">
        <f t="shared" si="5"/>
        <v>10.494294494559307</v>
      </c>
      <c r="L30" s="5">
        <f t="shared" si="6"/>
        <v>8.1572255386322929</v>
      </c>
      <c r="M30" s="5">
        <f t="shared" si="7"/>
        <v>12.319796638729503</v>
      </c>
      <c r="N30" s="5">
        <f t="shared" si="8"/>
        <v>0.50545699475148265</v>
      </c>
      <c r="O30" s="5">
        <f t="shared" si="9"/>
        <v>0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2" customHeight="1" x14ac:dyDescent="0.3">
      <c r="A31" s="1">
        <f t="shared" si="3"/>
        <v>44</v>
      </c>
      <c r="B31" s="6">
        <f t="shared" si="10"/>
        <v>0.4776055692616597</v>
      </c>
      <c r="C31" s="1">
        <v>125.42019999999999</v>
      </c>
      <c r="D31" s="5">
        <v>51.351430000000001</v>
      </c>
      <c r="E31" s="5">
        <v>9.17957</v>
      </c>
      <c r="F31" s="1">
        <v>12.963789999999999</v>
      </c>
      <c r="G31" s="5">
        <v>0</v>
      </c>
      <c r="H31" s="5">
        <v>0</v>
      </c>
      <c r="I31" s="5"/>
      <c r="J31" s="33">
        <f t="shared" si="4"/>
        <v>59.901386017911207</v>
      </c>
      <c r="K31" s="5">
        <f t="shared" si="5"/>
        <v>24.525728957550271</v>
      </c>
      <c r="L31" s="5">
        <f t="shared" si="6"/>
        <v>4.3842137554272531</v>
      </c>
      <c r="M31" s="5">
        <f t="shared" si="7"/>
        <v>6.1915783027386109</v>
      </c>
      <c r="N31" s="5">
        <f t="shared" si="8"/>
        <v>0</v>
      </c>
      <c r="O31" s="5">
        <f t="shared" si="9"/>
        <v>0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ht="12" customHeight="1" x14ac:dyDescent="0.3">
      <c r="A32" s="1">
        <f t="shared" si="3"/>
        <v>45</v>
      </c>
      <c r="B32" s="6">
        <f t="shared" si="10"/>
        <v>0.46369472743850459</v>
      </c>
      <c r="C32" s="1">
        <v>39.705669999999998</v>
      </c>
      <c r="D32" s="5">
        <v>55.845280000000002</v>
      </c>
      <c r="E32" s="5">
        <v>2.741139</v>
      </c>
      <c r="F32" s="1">
        <v>0</v>
      </c>
      <c r="G32" s="5">
        <v>0</v>
      </c>
      <c r="H32" s="5">
        <v>0</v>
      </c>
      <c r="I32" s="5"/>
      <c r="J32" s="33">
        <f t="shared" si="4"/>
        <v>18.411309828413209</v>
      </c>
      <c r="K32" s="5">
        <f t="shared" si="5"/>
        <v>25.895161888326975</v>
      </c>
      <c r="L32" s="5">
        <f t="shared" si="6"/>
        <v>1.271051701476055</v>
      </c>
      <c r="M32" s="5">
        <f t="shared" si="7"/>
        <v>0</v>
      </c>
      <c r="N32" s="5">
        <f t="shared" si="8"/>
        <v>0</v>
      </c>
      <c r="O32" s="5">
        <f t="shared" si="9"/>
        <v>0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ht="12" customHeight="1" x14ac:dyDescent="0.3">
      <c r="A33" s="1">
        <f t="shared" si="3"/>
        <v>46</v>
      </c>
      <c r="B33" s="6">
        <f t="shared" si="10"/>
        <v>0.45018905576553847</v>
      </c>
      <c r="C33" s="1">
        <v>55.21311</v>
      </c>
      <c r="D33" s="5">
        <v>8.763242</v>
      </c>
      <c r="E33" s="5">
        <v>16.036049999999999</v>
      </c>
      <c r="F33" s="1">
        <v>33.495489999999997</v>
      </c>
      <c r="G33" s="5">
        <v>24.520990000000001</v>
      </c>
      <c r="H33" s="5">
        <v>0</v>
      </c>
      <c r="I33" s="5"/>
      <c r="J33" s="33">
        <f t="shared" si="4"/>
        <v>24.856337856778811</v>
      </c>
      <c r="K33" s="5">
        <f t="shared" si="5"/>
        <v>3.9451156414249087</v>
      </c>
      <c r="L33" s="5">
        <f t="shared" si="6"/>
        <v>7.2192542077089632</v>
      </c>
      <c r="M33" s="5">
        <f t="shared" si="7"/>
        <v>15.079303015504035</v>
      </c>
      <c r="N33" s="5">
        <f t="shared" si="8"/>
        <v>11.039081334536212</v>
      </c>
      <c r="O33" s="5">
        <f t="shared" si="9"/>
        <v>0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2" customHeight="1" x14ac:dyDescent="0.3">
      <c r="A34" s="1">
        <f t="shared" si="3"/>
        <v>47</v>
      </c>
      <c r="B34" s="6">
        <f t="shared" si="10"/>
        <v>0.43707675317042571</v>
      </c>
      <c r="C34" s="1">
        <v>17.583400000000001</v>
      </c>
      <c r="D34" s="5">
        <v>11.443239999999999</v>
      </c>
      <c r="E34" s="5">
        <v>26.810359999999999</v>
      </c>
      <c r="F34" s="1">
        <v>37.531309999999998</v>
      </c>
      <c r="G34" s="5">
        <v>0</v>
      </c>
      <c r="H34" s="5">
        <v>5.5689229999999998</v>
      </c>
      <c r="I34" s="5"/>
      <c r="J34" s="33">
        <f t="shared" si="4"/>
        <v>7.6852953816968643</v>
      </c>
      <c r="K34" s="5">
        <f t="shared" si="5"/>
        <v>5.0015741849499422</v>
      </c>
      <c r="L34" s="5">
        <f t="shared" si="6"/>
        <v>11.718185100130254</v>
      </c>
      <c r="M34" s="5">
        <f t="shared" si="7"/>
        <v>16.404063117032731</v>
      </c>
      <c r="N34" s="5">
        <f t="shared" si="8"/>
        <v>0</v>
      </c>
      <c r="O34" s="5">
        <f t="shared" si="9"/>
        <v>2.4340467834961066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ht="12" customHeight="1" x14ac:dyDescent="0.3">
      <c r="A35" s="1">
        <f t="shared" si="3"/>
        <v>48</v>
      </c>
      <c r="B35" s="6">
        <f t="shared" si="10"/>
        <v>0.42434636230138417</v>
      </c>
      <c r="C35" s="1">
        <v>77.954009999999997</v>
      </c>
      <c r="D35" s="5">
        <v>28.372540000000001</v>
      </c>
      <c r="E35" s="5">
        <v>13.67069</v>
      </c>
      <c r="F35" s="1">
        <v>0</v>
      </c>
      <c r="G35" s="5">
        <v>9.4811510000000006</v>
      </c>
      <c r="H35" s="5">
        <v>0</v>
      </c>
      <c r="I35" s="5"/>
      <c r="J35" s="33">
        <f t="shared" si="4"/>
        <v>33.079500570305726</v>
      </c>
      <c r="K35" s="5">
        <f t="shared" si="5"/>
        <v>12.039784138250514</v>
      </c>
      <c r="L35" s="5">
        <f t="shared" si="6"/>
        <v>5.8011075716499096</v>
      </c>
      <c r="M35" s="5">
        <f t="shared" si="7"/>
        <v>0</v>
      </c>
      <c r="N35" s="5">
        <f t="shared" si="8"/>
        <v>4.0232919372801312</v>
      </c>
      <c r="O35" s="5">
        <f t="shared" si="9"/>
        <v>0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2" customHeight="1" x14ac:dyDescent="0.3">
      <c r="A36" s="1">
        <f t="shared" si="3"/>
        <v>49</v>
      </c>
      <c r="B36" s="6">
        <f t="shared" si="10"/>
        <v>0.41198675951590696</v>
      </c>
      <c r="C36" s="1">
        <v>48.813130000000001</v>
      </c>
      <c r="D36" s="5">
        <v>3.220952</v>
      </c>
      <c r="E36" s="5">
        <v>6.214016</v>
      </c>
      <c r="F36" s="1">
        <v>26.591740000000001</v>
      </c>
      <c r="G36" s="5">
        <v>8.2523330000000001</v>
      </c>
      <c r="H36" s="5">
        <v>0</v>
      </c>
      <c r="I36" s="5"/>
      <c r="J36" s="33">
        <f t="shared" si="4"/>
        <v>20.110363250528703</v>
      </c>
      <c r="K36" s="5">
        <f t="shared" si="5"/>
        <v>1.3269895770362796</v>
      </c>
      <c r="L36" s="5">
        <f t="shared" si="6"/>
        <v>2.5600923154199982</v>
      </c>
      <c r="M36" s="5">
        <f t="shared" si="7"/>
        <v>10.955444792489525</v>
      </c>
      <c r="N36" s="5">
        <f t="shared" si="8"/>
        <v>3.3998519311161832</v>
      </c>
      <c r="O36" s="5">
        <f t="shared" si="9"/>
        <v>0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2" customHeight="1" x14ac:dyDescent="0.3">
      <c r="A37" s="1">
        <f t="shared" si="3"/>
        <v>50</v>
      </c>
      <c r="B37" s="6">
        <f t="shared" si="10"/>
        <v>0.39998714516107475</v>
      </c>
      <c r="C37" s="1">
        <v>78.0822</v>
      </c>
      <c r="D37" s="5">
        <v>12.90479</v>
      </c>
      <c r="E37" s="5">
        <v>8.134646</v>
      </c>
      <c r="F37" s="1">
        <v>9.5168669999999995</v>
      </c>
      <c r="G37" s="5">
        <v>1.247519</v>
      </c>
      <c r="H37" s="5">
        <v>56.640450000000001</v>
      </c>
      <c r="I37" s="5"/>
      <c r="J37" s="33">
        <f t="shared" si="4"/>
        <v>31.231876265896073</v>
      </c>
      <c r="K37" s="5">
        <f t="shared" si="5"/>
        <v>5.1617501110031858</v>
      </c>
      <c r="L37" s="5">
        <f t="shared" si="6"/>
        <v>3.2537538304359561</v>
      </c>
      <c r="M37" s="5">
        <f t="shared" si="7"/>
        <v>3.8066244622076417</v>
      </c>
      <c r="N37" s="5">
        <f t="shared" si="8"/>
        <v>0.49899156334419881</v>
      </c>
      <c r="O37" s="5">
        <f t="shared" si="9"/>
        <v>22.655451896138597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2" customHeight="1" x14ac:dyDescent="0.3">
      <c r="A38" s="1">
        <f t="shared" si="3"/>
        <v>51</v>
      </c>
      <c r="B38" s="6">
        <f t="shared" si="10"/>
        <v>0.3883370341369658</v>
      </c>
      <c r="C38" s="1">
        <v>204.19300000000001</v>
      </c>
      <c r="D38" s="5">
        <v>32.100140000000003</v>
      </c>
      <c r="E38" s="5">
        <v>17.951429999999998</v>
      </c>
      <c r="F38" s="1">
        <v>1.1627320000000001</v>
      </c>
      <c r="G38" s="5">
        <v>0</v>
      </c>
      <c r="H38" s="5">
        <v>0</v>
      </c>
      <c r="I38" s="5"/>
      <c r="J38" s="33">
        <f t="shared" si="4"/>
        <v>79.295704011529466</v>
      </c>
      <c r="K38" s="5">
        <f t="shared" si="5"/>
        <v>12.465673162981382</v>
      </c>
      <c r="L38" s="5">
        <f t="shared" si="6"/>
        <v>6.9712050847173517</v>
      </c>
      <c r="M38" s="5">
        <f t="shared" si="7"/>
        <v>0.45153189637614255</v>
      </c>
      <c r="N38" s="5">
        <f t="shared" si="8"/>
        <v>0</v>
      </c>
      <c r="O38" s="5">
        <f t="shared" si="9"/>
        <v>0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ht="12" customHeight="1" x14ac:dyDescent="0.3">
      <c r="A39" s="1">
        <f t="shared" si="3"/>
        <v>52</v>
      </c>
      <c r="B39" s="6">
        <f t="shared" si="10"/>
        <v>0.37702624673491825</v>
      </c>
      <c r="C39" s="1">
        <v>71.056049999999999</v>
      </c>
      <c r="D39" s="5">
        <v>19.827719999999999</v>
      </c>
      <c r="E39" s="5">
        <v>109.64319999999999</v>
      </c>
      <c r="F39" s="1">
        <v>34.625039999999998</v>
      </c>
      <c r="G39" s="5">
        <v>0</v>
      </c>
      <c r="H39" s="5">
        <v>0</v>
      </c>
      <c r="I39" s="5"/>
      <c r="J39" s="33">
        <f t="shared" si="4"/>
        <v>26.789995839308688</v>
      </c>
      <c r="K39" s="5">
        <f t="shared" ref="K39:K66" si="11">PRODUCT($B39,D39)</f>
        <v>7.4755708529108729</v>
      </c>
      <c r="L39" s="5">
        <f t="shared" ref="L39:L66" si="12">PRODUCT($B39,E39)</f>
        <v>41.338364176005989</v>
      </c>
      <c r="M39" s="5">
        <f t="shared" ref="M39:M66" si="13">PRODUCT($B39,F39)</f>
        <v>13.054548874246413</v>
      </c>
      <c r="N39" s="5">
        <f t="shared" ref="N39:N66" si="14">PRODUCT($B39,G39)</f>
        <v>0</v>
      </c>
      <c r="O39" s="5">
        <f t="shared" si="9"/>
        <v>0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ht="12" customHeight="1" x14ac:dyDescent="0.3">
      <c r="A40" s="1">
        <f t="shared" si="3"/>
        <v>53</v>
      </c>
      <c r="B40" s="6">
        <f t="shared" si="10"/>
        <v>0.3660448997426391</v>
      </c>
      <c r="C40" s="1">
        <v>64.818879999999993</v>
      </c>
      <c r="D40" s="5">
        <v>37.963760000000001</v>
      </c>
      <c r="E40" s="5">
        <v>3.3751440000000001</v>
      </c>
      <c r="F40" s="1">
        <v>11.66001</v>
      </c>
      <c r="G40" s="5">
        <v>0</v>
      </c>
      <c r="H40" s="5">
        <v>0</v>
      </c>
      <c r="I40" s="5"/>
      <c r="J40" s="33">
        <f t="shared" si="4"/>
        <v>23.726620431030153</v>
      </c>
      <c r="K40" s="5">
        <f t="shared" si="11"/>
        <v>13.896440723053612</v>
      </c>
      <c r="L40" s="5">
        <f t="shared" si="12"/>
        <v>1.23545424709697</v>
      </c>
      <c r="M40" s="5">
        <f t="shared" si="13"/>
        <v>4.2680871914481688</v>
      </c>
      <c r="N40" s="5">
        <f t="shared" si="14"/>
        <v>0</v>
      </c>
      <c r="O40" s="5">
        <f t="shared" si="9"/>
        <v>0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ht="12" customHeight="1" x14ac:dyDescent="0.3">
      <c r="A41" s="1">
        <f t="shared" si="3"/>
        <v>54</v>
      </c>
      <c r="B41" s="6">
        <f t="shared" si="10"/>
        <v>0.35538339780838746</v>
      </c>
      <c r="C41" s="1">
        <v>44.502130000000001</v>
      </c>
      <c r="D41" s="5">
        <v>10.216340000000001</v>
      </c>
      <c r="E41" s="5">
        <v>21.95729</v>
      </c>
      <c r="F41" s="1">
        <v>28.275040000000001</v>
      </c>
      <c r="G41" s="5">
        <v>1.2970999999999999</v>
      </c>
      <c r="H41" s="5">
        <v>0</v>
      </c>
      <c r="I41" s="5"/>
      <c r="J41" s="33">
        <f t="shared" si="4"/>
        <v>15.815318169110574</v>
      </c>
      <c r="K41" s="5">
        <f t="shared" si="11"/>
        <v>3.6307176223657414</v>
      </c>
      <c r="L41" s="5">
        <f t="shared" si="12"/>
        <v>7.803256326864128</v>
      </c>
      <c r="M41" s="5">
        <f t="shared" si="13"/>
        <v>10.048479788368068</v>
      </c>
      <c r="N41" s="5">
        <f t="shared" si="14"/>
        <v>0.46096780529725934</v>
      </c>
      <c r="O41" s="5">
        <f t="shared" si="9"/>
        <v>0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2" customHeight="1" x14ac:dyDescent="0.3">
      <c r="A42" s="1">
        <f t="shared" si="3"/>
        <v>55</v>
      </c>
      <c r="B42" s="6">
        <f t="shared" si="10"/>
        <v>0.34503242505668685</v>
      </c>
      <c r="C42" s="1">
        <v>77.137190000000004</v>
      </c>
      <c r="D42" s="5">
        <v>8.5124230000000001</v>
      </c>
      <c r="E42" s="5">
        <v>16.733519999999999</v>
      </c>
      <c r="F42" s="1">
        <v>8.0200689999999994</v>
      </c>
      <c r="G42" s="5">
        <v>0</v>
      </c>
      <c r="H42" s="5">
        <v>0</v>
      </c>
      <c r="I42" s="5"/>
      <c r="J42" s="33">
        <f t="shared" si="4"/>
        <v>26.614831727758418</v>
      </c>
      <c r="K42" s="5">
        <f t="shared" si="11"/>
        <v>2.9370619507983173</v>
      </c>
      <c r="L42" s="5">
        <f t="shared" si="12"/>
        <v>5.7736069853345704</v>
      </c>
      <c r="M42" s="5">
        <f t="shared" si="13"/>
        <v>2.7671838561919575</v>
      </c>
      <c r="N42" s="5">
        <f t="shared" si="14"/>
        <v>0</v>
      </c>
      <c r="O42" s="5">
        <f t="shared" si="9"/>
        <v>0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2" customHeight="1" x14ac:dyDescent="0.3">
      <c r="A43" s="1">
        <f t="shared" si="3"/>
        <v>56</v>
      </c>
      <c r="B43" s="6">
        <f t="shared" si="10"/>
        <v>0.33498293694823966</v>
      </c>
      <c r="C43" s="1">
        <v>11.245419999999999</v>
      </c>
      <c r="D43" s="5">
        <v>1.058494</v>
      </c>
      <c r="E43" s="5">
        <v>17.631900000000002</v>
      </c>
      <c r="F43" s="1">
        <v>3.0189599999999999</v>
      </c>
      <c r="G43" s="5">
        <v>6.3547330000000004</v>
      </c>
      <c r="H43" s="5">
        <v>0</v>
      </c>
      <c r="I43" s="5"/>
      <c r="J43" s="33">
        <f t="shared" si="4"/>
        <v>3.7670238188164729</v>
      </c>
      <c r="K43" s="5">
        <f t="shared" si="11"/>
        <v>0.35457742886208998</v>
      </c>
      <c r="L43" s="5">
        <f t="shared" si="12"/>
        <v>5.9063856459776671</v>
      </c>
      <c r="M43" s="5">
        <f t="shared" si="13"/>
        <v>1.0113000873292575</v>
      </c>
      <c r="N43" s="5">
        <f t="shared" si="14"/>
        <v>2.1287271238618981</v>
      </c>
      <c r="O43" s="5">
        <f t="shared" si="9"/>
        <v>0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2" customHeight="1" x14ac:dyDescent="0.3">
      <c r="A44" s="1">
        <f t="shared" si="3"/>
        <v>57</v>
      </c>
      <c r="B44" s="6">
        <f t="shared" si="10"/>
        <v>0.3252261523769317</v>
      </c>
      <c r="C44" s="1">
        <v>29.52703</v>
      </c>
      <c r="D44" s="5">
        <v>13.17299</v>
      </c>
      <c r="E44" s="5">
        <v>2.5376889999999999</v>
      </c>
      <c r="F44" s="1">
        <v>0</v>
      </c>
      <c r="G44" s="5">
        <v>3.1955429999999998</v>
      </c>
      <c r="H44" s="5">
        <v>0</v>
      </c>
      <c r="I44" s="5"/>
      <c r="J44" s="33">
        <f t="shared" si="4"/>
        <v>9.6029623580182335</v>
      </c>
      <c r="K44" s="5">
        <f t="shared" si="11"/>
        <v>4.2842008529997972</v>
      </c>
      <c r="L44" s="5">
        <f t="shared" si="12"/>
        <v>0.82532282939926338</v>
      </c>
      <c r="M44" s="5">
        <f t="shared" si="13"/>
        <v>0</v>
      </c>
      <c r="N44" s="5">
        <f t="shared" si="14"/>
        <v>1.0392741546450375</v>
      </c>
      <c r="O44" s="5">
        <f t="shared" si="9"/>
        <v>0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2" customHeight="1" x14ac:dyDescent="0.3">
      <c r="A45" s="1">
        <f t="shared" si="3"/>
        <v>58</v>
      </c>
      <c r="B45" s="6">
        <f t="shared" si="10"/>
        <v>0.31575354599702105</v>
      </c>
      <c r="C45" s="1">
        <v>22.05669</v>
      </c>
      <c r="D45" s="5">
        <v>7.058198</v>
      </c>
      <c r="E45" s="5">
        <v>15.7127</v>
      </c>
      <c r="F45" s="1">
        <v>0</v>
      </c>
      <c r="G45" s="5">
        <v>0</v>
      </c>
      <c r="H45" s="5">
        <v>0</v>
      </c>
      <c r="I45" s="5"/>
      <c r="J45" s="33">
        <f t="shared" si="4"/>
        <v>6.9644780804570336</v>
      </c>
      <c r="K45" s="5">
        <f t="shared" si="11"/>
        <v>2.2286510468490821</v>
      </c>
      <c r="L45" s="5">
        <f t="shared" si="12"/>
        <v>4.9613407421873923</v>
      </c>
      <c r="M45" s="5">
        <f t="shared" si="13"/>
        <v>0</v>
      </c>
      <c r="N45" s="5">
        <f t="shared" si="14"/>
        <v>0</v>
      </c>
      <c r="O45" s="5">
        <f t="shared" si="9"/>
        <v>0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ht="12" customHeight="1" x14ac:dyDescent="0.3">
      <c r="A46" s="1">
        <f t="shared" si="3"/>
        <v>59</v>
      </c>
      <c r="B46" s="6">
        <f t="shared" si="10"/>
        <v>0.30655684077380685</v>
      </c>
      <c r="C46" s="1">
        <v>50.506210000000003</v>
      </c>
      <c r="D46" s="5">
        <v>19.22927</v>
      </c>
      <c r="E46" s="5">
        <v>17.461410000000001</v>
      </c>
      <c r="F46" s="1">
        <v>0</v>
      </c>
      <c r="G46" s="5">
        <v>0</v>
      </c>
      <c r="H46" s="5">
        <v>0</v>
      </c>
      <c r="I46" s="5"/>
      <c r="J46" s="33">
        <f t="shared" si="4"/>
        <v>15.483024177058452</v>
      </c>
      <c r="K46" s="5">
        <f t="shared" si="11"/>
        <v>5.894864261586541</v>
      </c>
      <c r="L46" s="5">
        <f t="shared" si="12"/>
        <v>5.3529146850561586</v>
      </c>
      <c r="M46" s="5">
        <f t="shared" si="13"/>
        <v>0</v>
      </c>
      <c r="N46" s="5">
        <f t="shared" si="14"/>
        <v>0</v>
      </c>
      <c r="O46" s="5">
        <f t="shared" si="9"/>
        <v>0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ht="12" customHeight="1" x14ac:dyDescent="0.3">
      <c r="A47" s="1">
        <f t="shared" si="3"/>
        <v>60</v>
      </c>
      <c r="B47" s="6">
        <f t="shared" si="10"/>
        <v>0.29762800075126877</v>
      </c>
      <c r="C47" s="1">
        <v>122.82259999999999</v>
      </c>
      <c r="D47" s="5">
        <v>5.6420000000000003</v>
      </c>
      <c r="E47" s="5">
        <v>0.74081030000000003</v>
      </c>
      <c r="F47" s="1">
        <v>0</v>
      </c>
      <c r="G47" s="5">
        <v>24.433199999999999</v>
      </c>
      <c r="H47" s="5">
        <v>0</v>
      </c>
      <c r="I47" s="5"/>
      <c r="J47" s="33">
        <f t="shared" si="4"/>
        <v>36.555444885072781</v>
      </c>
      <c r="K47" s="5">
        <f t="shared" si="11"/>
        <v>1.6792171802386586</v>
      </c>
      <c r="L47" s="5">
        <f t="shared" si="12"/>
        <v>0.22048588852494766</v>
      </c>
      <c r="M47" s="5">
        <f t="shared" si="13"/>
        <v>0</v>
      </c>
      <c r="N47" s="5">
        <f t="shared" si="14"/>
        <v>7.2720044679558997</v>
      </c>
      <c r="O47" s="5">
        <f t="shared" si="9"/>
        <v>0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1:31" ht="12" customHeight="1" x14ac:dyDescent="0.3">
      <c r="A48" s="1">
        <f t="shared" si="3"/>
        <v>61</v>
      </c>
      <c r="B48" s="6">
        <f t="shared" si="10"/>
        <v>0.28895922403035801</v>
      </c>
      <c r="C48" s="1">
        <v>21.600200000000001</v>
      </c>
      <c r="D48" s="5">
        <v>0</v>
      </c>
      <c r="E48" s="5">
        <v>4.0175599999999996</v>
      </c>
      <c r="F48" s="1">
        <v>11.24667</v>
      </c>
      <c r="G48" s="5">
        <v>0</v>
      </c>
      <c r="H48" s="5">
        <v>0</v>
      </c>
      <c r="I48" s="5"/>
      <c r="J48" s="33">
        <f t="shared" si="4"/>
        <v>6.2415770309005394</v>
      </c>
      <c r="K48" s="5">
        <f t="shared" si="11"/>
        <v>0</v>
      </c>
      <c r="L48" s="5">
        <f t="shared" si="12"/>
        <v>1.1609110200954049</v>
      </c>
      <c r="M48" s="5">
        <f t="shared" si="13"/>
        <v>3.2498290361255067</v>
      </c>
      <c r="N48" s="5">
        <f t="shared" si="14"/>
        <v>0</v>
      </c>
      <c r="O48" s="5">
        <f t="shared" si="9"/>
        <v>0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2" customHeight="1" x14ac:dyDescent="0.3">
      <c r="A49" s="1">
        <f t="shared" si="3"/>
        <v>62</v>
      </c>
      <c r="B49" s="6">
        <f t="shared" si="10"/>
        <v>0.28054293595180391</v>
      </c>
      <c r="C49" s="1">
        <v>7.4174910000000001</v>
      </c>
      <c r="D49" s="5">
        <v>9.3192380000000004</v>
      </c>
      <c r="E49" s="5">
        <v>8.0859880000000004</v>
      </c>
      <c r="F49" s="1">
        <v>0</v>
      </c>
      <c r="G49" s="5">
        <v>4.014583</v>
      </c>
      <c r="H49" s="5">
        <v>0</v>
      </c>
      <c r="I49" s="5"/>
      <c r="J49" s="33">
        <f t="shared" si="4"/>
        <v>2.0809247025360817</v>
      </c>
      <c r="K49" s="5">
        <f t="shared" si="11"/>
        <v>2.6144463893536174</v>
      </c>
      <c r="L49" s="5">
        <f t="shared" si="12"/>
        <v>2.2684668135910551</v>
      </c>
      <c r="M49" s="5">
        <f t="shared" si="13"/>
        <v>0</v>
      </c>
      <c r="N49" s="5">
        <f t="shared" si="14"/>
        <v>1.1262629014422008</v>
      </c>
      <c r="O49" s="5">
        <f t="shared" si="9"/>
        <v>0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2" customHeight="1" x14ac:dyDescent="0.3">
      <c r="A50" s="1">
        <f t="shared" si="3"/>
        <v>63</v>
      </c>
      <c r="B50" s="6">
        <f t="shared" si="10"/>
        <v>0.27237178247747951</v>
      </c>
      <c r="C50" s="1">
        <v>8.3815290000000005</v>
      </c>
      <c r="D50" s="5">
        <v>4.3023439999999997</v>
      </c>
      <c r="E50" s="5">
        <v>0</v>
      </c>
      <c r="F50" s="1">
        <v>0</v>
      </c>
      <c r="G50" s="5">
        <v>13.35453</v>
      </c>
      <c r="H50" s="5">
        <v>0</v>
      </c>
      <c r="I50" s="5"/>
      <c r="J50" s="33">
        <f t="shared" si="4"/>
        <v>2.2828919936166865</v>
      </c>
      <c r="K50" s="5">
        <f t="shared" si="11"/>
        <v>1.1718371041112889</v>
      </c>
      <c r="L50" s="5">
        <f t="shared" si="12"/>
        <v>0</v>
      </c>
      <c r="M50" s="5">
        <f t="shared" si="13"/>
        <v>0</v>
      </c>
      <c r="N50" s="5">
        <f t="shared" si="14"/>
        <v>3.6373971402489746</v>
      </c>
      <c r="O50" s="5">
        <f t="shared" si="9"/>
        <v>0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2" customHeight="1" x14ac:dyDescent="0.3">
      <c r="A51" s="1">
        <f t="shared" si="3"/>
        <v>64</v>
      </c>
      <c r="B51" s="6">
        <f t="shared" si="10"/>
        <v>0.26443862376454319</v>
      </c>
      <c r="C51" s="1">
        <v>36.329590000000003</v>
      </c>
      <c r="D51" s="5">
        <v>13.39293</v>
      </c>
      <c r="E51" s="5">
        <v>0</v>
      </c>
      <c r="F51" s="1">
        <v>0</v>
      </c>
      <c r="G51" s="5">
        <v>0.24588389999999999</v>
      </c>
      <c r="H51" s="5">
        <v>0</v>
      </c>
      <c r="I51" s="5"/>
      <c r="J51" s="33">
        <f t="shared" si="4"/>
        <v>9.6069467815301106</v>
      </c>
      <c r="K51" s="5">
        <f t="shared" si="11"/>
        <v>3.5416079773748632</v>
      </c>
      <c r="L51" s="5">
        <f t="shared" si="12"/>
        <v>0</v>
      </c>
      <c r="M51" s="5">
        <f t="shared" si="13"/>
        <v>0</v>
      </c>
      <c r="N51" s="5">
        <f t="shared" si="14"/>
        <v>6.5021200121858552E-2</v>
      </c>
      <c r="O51" s="5">
        <f t="shared" si="9"/>
        <v>0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2" customHeight="1" x14ac:dyDescent="0.3">
      <c r="A52" s="1">
        <f t="shared" si="3"/>
        <v>65</v>
      </c>
      <c r="B52" s="6">
        <f t="shared" si="10"/>
        <v>0.25673652792674095</v>
      </c>
      <c r="C52" s="1">
        <v>34.365130000000001</v>
      </c>
      <c r="D52" s="5">
        <v>3.6680920000000001</v>
      </c>
      <c r="E52" s="5">
        <v>0</v>
      </c>
      <c r="F52" s="1">
        <v>4.3168129999999998</v>
      </c>
      <c r="G52" s="5">
        <v>0</v>
      </c>
      <c r="H52" s="5">
        <v>0</v>
      </c>
      <c r="I52" s="5"/>
      <c r="J52" s="33">
        <f t="shared" si="4"/>
        <v>8.8227841579510837</v>
      </c>
      <c r="K52" s="5">
        <f t="shared" si="11"/>
        <v>0.94173320419585516</v>
      </c>
      <c r="L52" s="5">
        <f t="shared" si="12"/>
        <v>0</v>
      </c>
      <c r="M52" s="5">
        <f t="shared" si="13"/>
        <v>1.1082835813290184</v>
      </c>
      <c r="N52" s="5">
        <f t="shared" si="14"/>
        <v>0</v>
      </c>
      <c r="O52" s="5">
        <f t="shared" si="9"/>
        <v>0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ht="12" customHeight="1" x14ac:dyDescent="0.3">
      <c r="A53" s="1">
        <f t="shared" si="3"/>
        <v>66</v>
      </c>
      <c r="B53" s="6">
        <f t="shared" si="10"/>
        <v>0.24925876497741842</v>
      </c>
      <c r="C53" s="1">
        <v>0</v>
      </c>
      <c r="D53" s="5">
        <v>5.0013730000000001</v>
      </c>
      <c r="E53" s="5">
        <v>3.8295689999999998</v>
      </c>
      <c r="F53" s="1">
        <v>0</v>
      </c>
      <c r="G53" s="5">
        <v>0</v>
      </c>
      <c r="H53" s="5">
        <v>0</v>
      </c>
      <c r="I53" s="5"/>
      <c r="J53" s="33">
        <f t="shared" si="4"/>
        <v>0</v>
      </c>
      <c r="K53" s="5">
        <f t="shared" si="11"/>
        <v>1.2466360571714061</v>
      </c>
      <c r="L53" s="5">
        <f t="shared" si="12"/>
        <v>0.95455363933580717</v>
      </c>
      <c r="M53" s="5">
        <f t="shared" si="13"/>
        <v>0</v>
      </c>
      <c r="N53" s="5">
        <f t="shared" si="14"/>
        <v>0</v>
      </c>
      <c r="O53" s="5">
        <f t="shared" si="9"/>
        <v>0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ht="12" customHeight="1" x14ac:dyDescent="0.3">
      <c r="A54" s="1">
        <f t="shared" si="3"/>
        <v>67</v>
      </c>
      <c r="B54" s="6">
        <f t="shared" si="10"/>
        <v>0.24199880094894993</v>
      </c>
      <c r="C54" s="1">
        <v>16.28669</v>
      </c>
      <c r="D54" s="5">
        <v>0</v>
      </c>
      <c r="E54" s="5">
        <v>29.6053</v>
      </c>
      <c r="F54" s="1">
        <v>0</v>
      </c>
      <c r="G54" s="5">
        <v>0</v>
      </c>
      <c r="H54" s="5">
        <v>0</v>
      </c>
      <c r="I54" s="5"/>
      <c r="J54" s="33">
        <f t="shared" si="4"/>
        <v>3.9413594514272532</v>
      </c>
      <c r="K54" s="5">
        <f t="shared" si="11"/>
        <v>0</v>
      </c>
      <c r="L54" s="5">
        <f t="shared" si="12"/>
        <v>7.1644471017339475</v>
      </c>
      <c r="M54" s="5">
        <f t="shared" si="13"/>
        <v>0</v>
      </c>
      <c r="N54" s="5">
        <f t="shared" si="14"/>
        <v>0</v>
      </c>
      <c r="O54" s="5">
        <f t="shared" si="9"/>
        <v>0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</row>
    <row r="55" spans="1:31" ht="12" customHeight="1" x14ac:dyDescent="0.3">
      <c r="A55" s="1">
        <f t="shared" si="3"/>
        <v>68</v>
      </c>
      <c r="B55" s="6">
        <f t="shared" si="10"/>
        <v>0.23495029218344654</v>
      </c>
      <c r="C55" s="1">
        <v>80.489189999999994</v>
      </c>
      <c r="D55" s="5">
        <v>2.5329079999999999</v>
      </c>
      <c r="E55" s="5">
        <v>0</v>
      </c>
      <c r="F55" s="1">
        <v>0</v>
      </c>
      <c r="G55" s="5">
        <v>0</v>
      </c>
      <c r="H55" s="5">
        <v>0</v>
      </c>
      <c r="I55" s="5"/>
      <c r="J55" s="33">
        <f t="shared" si="4"/>
        <v>18.910958708108943</v>
      </c>
      <c r="K55" s="5">
        <f t="shared" si="11"/>
        <v>0.59510747467378922</v>
      </c>
      <c r="L55" s="5">
        <f t="shared" si="12"/>
        <v>0</v>
      </c>
      <c r="M55" s="5">
        <f t="shared" si="13"/>
        <v>0</v>
      </c>
      <c r="N55" s="5">
        <f t="shared" si="14"/>
        <v>0</v>
      </c>
      <c r="O55" s="5">
        <f t="shared" si="9"/>
        <v>0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2" customHeight="1" x14ac:dyDescent="0.3">
      <c r="A56" s="1">
        <f t="shared" si="3"/>
        <v>69</v>
      </c>
      <c r="B56" s="6">
        <f t="shared" si="10"/>
        <v>0.22810707978975392</v>
      </c>
      <c r="C56" s="1">
        <v>67.332939999999994</v>
      </c>
      <c r="D56" s="5">
        <v>5.5053489999999998</v>
      </c>
      <c r="E56" s="5">
        <v>2.148701</v>
      </c>
      <c r="F56" s="1">
        <v>0</v>
      </c>
      <c r="G56" s="5">
        <v>1.247776</v>
      </c>
      <c r="H56" s="5">
        <v>0</v>
      </c>
      <c r="I56" s="5"/>
      <c r="J56" s="33">
        <f t="shared" si="4"/>
        <v>15.359120317058713</v>
      </c>
      <c r="K56" s="5">
        <f t="shared" si="11"/>
        <v>1.2558090836134419</v>
      </c>
      <c r="L56" s="5">
        <f t="shared" si="12"/>
        <v>0.49013391045132404</v>
      </c>
      <c r="M56" s="5">
        <f t="shared" si="13"/>
        <v>0</v>
      </c>
      <c r="N56" s="5">
        <f t="shared" si="14"/>
        <v>0.28462653959174</v>
      </c>
      <c r="O56" s="5">
        <f t="shared" si="9"/>
        <v>0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2" customHeight="1" x14ac:dyDescent="0.3">
      <c r="A57" s="1">
        <f t="shared" si="3"/>
        <v>70</v>
      </c>
      <c r="B57" s="6">
        <f t="shared" si="10"/>
        <v>0.22146318426189701</v>
      </c>
      <c r="C57" s="1">
        <v>37.494250000000001</v>
      </c>
      <c r="D57" s="5">
        <v>10.318820000000001</v>
      </c>
      <c r="E57" s="5">
        <v>0</v>
      </c>
      <c r="F57" s="1">
        <v>8.3602779999999992</v>
      </c>
      <c r="G57" s="5">
        <v>14.749599999999999</v>
      </c>
      <c r="H57" s="5">
        <v>0</v>
      </c>
      <c r="I57" s="5"/>
      <c r="J57" s="33">
        <f t="shared" si="4"/>
        <v>8.3035959965116319</v>
      </c>
      <c r="K57" s="5">
        <f t="shared" si="11"/>
        <v>2.2852387350253482</v>
      </c>
      <c r="L57" s="5">
        <f t="shared" si="12"/>
        <v>0</v>
      </c>
      <c r="M57" s="5">
        <f t="shared" si="13"/>
        <v>1.8514937871946837</v>
      </c>
      <c r="N57" s="5">
        <f t="shared" si="14"/>
        <v>3.2664933825892759</v>
      </c>
      <c r="O57" s="5">
        <f t="shared" si="9"/>
        <v>0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2" customHeight="1" x14ac:dyDescent="0.3">
      <c r="A58" s="1">
        <f t="shared" si="3"/>
        <v>71</v>
      </c>
      <c r="B58" s="6">
        <f t="shared" si="10"/>
        <v>0.21501280025426894</v>
      </c>
      <c r="C58" s="1">
        <v>71.449669999999998</v>
      </c>
      <c r="D58" s="5">
        <v>6.6178850000000002</v>
      </c>
      <c r="E58" s="5">
        <v>42.822110000000002</v>
      </c>
      <c r="F58" s="1">
        <v>0</v>
      </c>
      <c r="G58" s="5">
        <v>0</v>
      </c>
      <c r="H58" s="5">
        <v>0</v>
      </c>
      <c r="I58" s="5"/>
      <c r="J58" s="33">
        <f t="shared" si="4"/>
        <v>15.362593623943432</v>
      </c>
      <c r="K58" s="5">
        <f t="shared" si="11"/>
        <v>1.4229299856107227</v>
      </c>
      <c r="L58" s="5">
        <f t="shared" si="12"/>
        <v>9.2073017838963338</v>
      </c>
      <c r="M58" s="5">
        <f t="shared" si="13"/>
        <v>0</v>
      </c>
      <c r="N58" s="5">
        <f t="shared" si="14"/>
        <v>0</v>
      </c>
      <c r="O58" s="5">
        <f t="shared" si="9"/>
        <v>0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2" customHeight="1" x14ac:dyDescent="0.3">
      <c r="A59" s="1">
        <f t="shared" si="3"/>
        <v>72</v>
      </c>
      <c r="B59" s="6">
        <f t="shared" si="10"/>
        <v>0.20875029150899899</v>
      </c>
      <c r="C59" s="1">
        <v>5.1530120000000004</v>
      </c>
      <c r="D59" s="5">
        <v>12.38968</v>
      </c>
      <c r="E59" s="5">
        <v>0</v>
      </c>
      <c r="F59" s="1">
        <v>0</v>
      </c>
      <c r="G59" s="5">
        <v>0</v>
      </c>
      <c r="H59" s="5">
        <v>0</v>
      </c>
      <c r="I59" s="5"/>
      <c r="J59" s="33">
        <f t="shared" si="4"/>
        <v>1.07569275714937</v>
      </c>
      <c r="K59" s="5">
        <f t="shared" si="11"/>
        <v>2.5863493117032146</v>
      </c>
      <c r="L59" s="5">
        <f t="shared" si="12"/>
        <v>0</v>
      </c>
      <c r="M59" s="5">
        <f t="shared" si="13"/>
        <v>0</v>
      </c>
      <c r="N59" s="5">
        <f t="shared" si="14"/>
        <v>0</v>
      </c>
      <c r="O59" s="5">
        <f t="shared" si="9"/>
        <v>0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1" ht="12" customHeight="1" x14ac:dyDescent="0.3">
      <c r="A60" s="1">
        <f t="shared" si="3"/>
        <v>73</v>
      </c>
      <c r="B60" s="6">
        <f t="shared" si="10"/>
        <v>0.20267018593106698</v>
      </c>
      <c r="C60" s="1">
        <v>0</v>
      </c>
      <c r="D60" s="5">
        <v>0</v>
      </c>
      <c r="E60" s="5">
        <v>9.5825139999999998</v>
      </c>
      <c r="F60" s="1">
        <v>0</v>
      </c>
      <c r="G60" s="5">
        <v>0</v>
      </c>
      <c r="H60" s="5">
        <v>0</v>
      </c>
      <c r="I60" s="5"/>
      <c r="J60" s="33">
        <f t="shared" si="4"/>
        <v>0</v>
      </c>
      <c r="K60" s="5">
        <f t="shared" si="11"/>
        <v>0</v>
      </c>
      <c r="L60" s="5">
        <f t="shared" si="12"/>
        <v>1.9420898940670523</v>
      </c>
      <c r="M60" s="5">
        <f t="shared" si="13"/>
        <v>0</v>
      </c>
      <c r="N60" s="5">
        <f t="shared" si="14"/>
        <v>0</v>
      </c>
      <c r="O60" s="5">
        <f t="shared" si="9"/>
        <v>0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1" ht="12" customHeight="1" x14ac:dyDescent="0.3">
      <c r="A61" s="1">
        <f t="shared" si="3"/>
        <v>74</v>
      </c>
      <c r="B61" s="6">
        <f t="shared" si="10"/>
        <v>0.19676717080686115</v>
      </c>
      <c r="C61" s="1">
        <v>2.3122210000000001</v>
      </c>
      <c r="D61" s="5">
        <v>0</v>
      </c>
      <c r="E61" s="5">
        <v>0</v>
      </c>
      <c r="F61" s="1">
        <v>71.267970000000005</v>
      </c>
      <c r="G61" s="5">
        <v>0</v>
      </c>
      <c r="H61" s="5">
        <v>0</v>
      </c>
      <c r="I61" s="5"/>
      <c r="J61" s="33">
        <f t="shared" si="4"/>
        <v>0.45496918445021134</v>
      </c>
      <c r="K61" s="5">
        <f t="shared" si="11"/>
        <v>0</v>
      </c>
      <c r="L61" s="5">
        <f t="shared" si="12"/>
        <v>0</v>
      </c>
      <c r="M61" s="5">
        <f t="shared" si="13"/>
        <v>14.023196826048258</v>
      </c>
      <c r="N61" s="5">
        <f t="shared" si="14"/>
        <v>0</v>
      </c>
      <c r="O61" s="5">
        <f t="shared" si="9"/>
        <v>0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31" ht="12" customHeight="1" x14ac:dyDescent="0.3">
      <c r="A62" s="1">
        <f t="shared" si="3"/>
        <v>75</v>
      </c>
      <c r="B62" s="6">
        <f t="shared" si="10"/>
        <v>0.19103608816200113</v>
      </c>
      <c r="C62" s="1">
        <v>1.9801610000000001</v>
      </c>
      <c r="D62" s="5">
        <v>0</v>
      </c>
      <c r="E62" s="5">
        <v>0</v>
      </c>
      <c r="F62" s="1">
        <v>0</v>
      </c>
      <c r="G62" s="5">
        <v>0</v>
      </c>
      <c r="H62" s="5">
        <v>0</v>
      </c>
      <c r="I62" s="5"/>
      <c r="J62" s="33">
        <f t="shared" si="4"/>
        <v>0.3782822113709563</v>
      </c>
      <c r="K62" s="5">
        <f t="shared" si="11"/>
        <v>0</v>
      </c>
      <c r="L62" s="5">
        <f t="shared" si="12"/>
        <v>0</v>
      </c>
      <c r="M62" s="5">
        <f t="shared" si="13"/>
        <v>0</v>
      </c>
      <c r="N62" s="5">
        <f t="shared" si="14"/>
        <v>0</v>
      </c>
      <c r="O62" s="5">
        <f t="shared" si="9"/>
        <v>0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2" customHeight="1" x14ac:dyDescent="0.3">
      <c r="A63" s="1">
        <f t="shared" si="3"/>
        <v>76</v>
      </c>
      <c r="B63" s="6">
        <f t="shared" si="10"/>
        <v>0.18547193025437003</v>
      </c>
      <c r="C63" s="1">
        <v>7.9710200000000002</v>
      </c>
      <c r="D63" s="5">
        <v>16.49287</v>
      </c>
      <c r="E63" s="5">
        <v>0</v>
      </c>
      <c r="F63" s="1">
        <v>0</v>
      </c>
      <c r="G63" s="5">
        <v>0</v>
      </c>
      <c r="H63" s="5">
        <v>0</v>
      </c>
      <c r="I63" s="5"/>
      <c r="J63" s="33">
        <f t="shared" si="4"/>
        <v>1.4784004654961886</v>
      </c>
      <c r="K63" s="5">
        <f t="shared" si="11"/>
        <v>3.058964434334392</v>
      </c>
      <c r="L63" s="5">
        <f t="shared" si="12"/>
        <v>0</v>
      </c>
      <c r="M63" s="5">
        <f t="shared" si="13"/>
        <v>0</v>
      </c>
      <c r="N63" s="5">
        <f t="shared" si="14"/>
        <v>0</v>
      </c>
      <c r="O63" s="5">
        <f t="shared" si="9"/>
        <v>0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2" customHeight="1" x14ac:dyDescent="0.3">
      <c r="A64" s="1">
        <f t="shared" si="3"/>
        <v>77</v>
      </c>
      <c r="B64" s="6">
        <f t="shared" si="10"/>
        <v>0.18006983519841752</v>
      </c>
      <c r="C64" s="1">
        <v>0</v>
      </c>
      <c r="D64" s="5">
        <v>3.6366269999999998</v>
      </c>
      <c r="E64" s="5">
        <v>0</v>
      </c>
      <c r="F64" s="1">
        <v>160.99340000000001</v>
      </c>
      <c r="G64" s="5">
        <v>0</v>
      </c>
      <c r="H64" s="5">
        <v>0</v>
      </c>
      <c r="I64" s="5"/>
      <c r="J64" s="33">
        <f t="shared" si="4"/>
        <v>0</v>
      </c>
      <c r="K64" s="5">
        <f t="shared" si="11"/>
        <v>0.65484682456811549</v>
      </c>
      <c r="L64" s="5">
        <f t="shared" si="12"/>
        <v>0</v>
      </c>
      <c r="M64" s="5">
        <f t="shared" si="13"/>
        <v>28.990055006032911</v>
      </c>
      <c r="N64" s="5">
        <f t="shared" si="14"/>
        <v>0</v>
      </c>
      <c r="O64" s="5">
        <f t="shared" si="9"/>
        <v>0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2" customHeight="1" x14ac:dyDescent="0.3">
      <c r="A65" s="1">
        <f t="shared" si="3"/>
        <v>78</v>
      </c>
      <c r="B65" s="6">
        <f t="shared" si="10"/>
        <v>0.17482508271691022</v>
      </c>
      <c r="C65" s="1">
        <v>50.438890000000001</v>
      </c>
      <c r="D65" s="5">
        <v>0.45093549999999999</v>
      </c>
      <c r="E65" s="5">
        <v>0</v>
      </c>
      <c r="F65" s="1">
        <v>0</v>
      </c>
      <c r="G65" s="5">
        <v>0</v>
      </c>
      <c r="H65" s="5">
        <v>0</v>
      </c>
      <c r="I65" s="5"/>
      <c r="J65" s="33">
        <f t="shared" si="4"/>
        <v>8.8179831163991356</v>
      </c>
      <c r="K65" s="5">
        <f t="shared" si="11"/>
        <v>7.883483608749127E-2</v>
      </c>
      <c r="L65" s="5">
        <f t="shared" si="12"/>
        <v>0</v>
      </c>
      <c r="M65" s="5">
        <f t="shared" si="13"/>
        <v>0</v>
      </c>
      <c r="N65" s="5">
        <f t="shared" si="14"/>
        <v>0</v>
      </c>
      <c r="O65" s="5">
        <f t="shared" si="9"/>
        <v>0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2" customHeight="1" x14ac:dyDescent="0.3">
      <c r="A66" s="1">
        <f t="shared" si="3"/>
        <v>79</v>
      </c>
      <c r="B66" s="6">
        <f t="shared" si="10"/>
        <v>0.1697330900164177</v>
      </c>
      <c r="C66" s="1">
        <v>0.93219430000000003</v>
      </c>
      <c r="D66" s="5">
        <v>0</v>
      </c>
      <c r="E66" s="5">
        <v>0</v>
      </c>
      <c r="F66" s="1">
        <v>0</v>
      </c>
      <c r="G66" s="5">
        <v>0</v>
      </c>
      <c r="H66" s="5">
        <v>0</v>
      </c>
      <c r="I66" s="5"/>
      <c r="J66" s="33">
        <f t="shared" si="4"/>
        <v>0.1582242190346915</v>
      </c>
      <c r="K66" s="5">
        <f t="shared" si="11"/>
        <v>0</v>
      </c>
      <c r="L66" s="5">
        <f t="shared" si="12"/>
        <v>0</v>
      </c>
      <c r="M66" s="5">
        <f t="shared" si="13"/>
        <v>0</v>
      </c>
      <c r="N66" s="5">
        <f t="shared" si="14"/>
        <v>0</v>
      </c>
      <c r="O66" s="5">
        <f t="shared" si="9"/>
        <v>0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1:31" ht="12" customHeight="1" x14ac:dyDescent="0.3"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31" ht="12" customHeight="1" x14ac:dyDescent="0.3"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ht="12" customHeight="1" x14ac:dyDescent="0.3"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ht="12" customHeight="1" x14ac:dyDescent="0.3">
      <c r="D70" s="5"/>
      <c r="E70" s="5"/>
      <c r="F70" s="5"/>
      <c r="G70" s="5"/>
      <c r="H70" s="5"/>
      <c r="I70" s="4"/>
      <c r="J70" s="4"/>
      <c r="K70" s="4"/>
      <c r="L70" s="4"/>
      <c r="M70" s="4"/>
      <c r="N70" s="4"/>
      <c r="O70" s="4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2" customHeight="1" x14ac:dyDescent="0.3"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2" customHeight="1" x14ac:dyDescent="0.3"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2" customHeight="1" x14ac:dyDescent="0.3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 spans="1:31" ht="12" customHeight="1" x14ac:dyDescent="0.3"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 spans="1:31" ht="12" customHeight="1" x14ac:dyDescent="0.3"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 spans="1:31" ht="12" customHeight="1" x14ac:dyDescent="0.3"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1:31" ht="12" customHeight="1" x14ac:dyDescent="0.3"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2" customHeight="1" x14ac:dyDescent="0.3"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2" customHeight="1" x14ac:dyDescent="0.3"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2" customHeight="1" x14ac:dyDescent="0.3"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</row>
    <row r="81" spans="4:31" ht="12" customHeight="1" x14ac:dyDescent="0.3"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 spans="4:31" ht="12" customHeight="1" x14ac:dyDescent="0.3"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</row>
    <row r="83" spans="4:31" ht="12" customHeight="1" x14ac:dyDescent="0.3"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</row>
    <row r="84" spans="4:31" ht="12" customHeight="1" x14ac:dyDescent="0.3"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 spans="4:31" ht="12" customHeight="1" x14ac:dyDescent="0.3"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 spans="4:31" ht="12" customHeight="1" x14ac:dyDescent="0.3"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 spans="4:31" ht="12" customHeight="1" x14ac:dyDescent="0.3"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4:31" ht="12" customHeight="1" x14ac:dyDescent="0.3"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4:31" ht="12" customHeight="1" x14ac:dyDescent="0.3"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4:31" ht="12" customHeight="1" x14ac:dyDescent="0.3"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4:31" ht="12" customHeight="1" x14ac:dyDescent="0.3"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4:31" ht="12" customHeight="1" x14ac:dyDescent="0.3"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4:31" ht="12" customHeight="1" x14ac:dyDescent="0.3"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4:31" ht="12" customHeight="1" x14ac:dyDescent="0.3"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4:31" ht="12" customHeight="1" x14ac:dyDescent="0.3"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4:31" ht="12" customHeight="1" x14ac:dyDescent="0.3"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4:31" ht="12" customHeight="1" x14ac:dyDescent="0.3"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4:31" ht="12" customHeight="1" x14ac:dyDescent="0.3"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4:31" ht="12" customHeight="1" x14ac:dyDescent="0.3"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4:31" ht="12" customHeight="1" x14ac:dyDescent="0.3"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4:31" ht="12" customHeight="1" x14ac:dyDescent="0.3"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4:31" ht="12" customHeight="1" x14ac:dyDescent="0.3"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4:31" ht="12" customHeight="1" x14ac:dyDescent="0.3"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4:31" ht="12" customHeight="1" x14ac:dyDescent="0.3"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4:31" ht="12" customHeight="1" x14ac:dyDescent="0.3"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4:31" ht="12" customHeight="1" x14ac:dyDescent="0.3"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4:31" ht="12" customHeight="1" x14ac:dyDescent="0.3"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4:31" ht="12" customHeight="1" x14ac:dyDescent="0.3"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4:31" ht="12" customHeight="1" x14ac:dyDescent="0.3"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4:31" ht="12" customHeight="1" x14ac:dyDescent="0.3"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4:31" ht="12" customHeight="1" x14ac:dyDescent="0.3"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4:31" ht="12" customHeight="1" x14ac:dyDescent="0.3"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4:31" ht="12" customHeight="1" x14ac:dyDescent="0.3"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4:31" ht="12" customHeight="1" x14ac:dyDescent="0.3"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4:31" ht="12" customHeight="1" x14ac:dyDescent="0.3"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4:31" ht="12" customHeight="1" x14ac:dyDescent="0.3"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4:31" ht="12" customHeight="1" x14ac:dyDescent="0.3"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4:31" ht="12" customHeight="1" x14ac:dyDescent="0.3"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4:31" ht="12" customHeight="1" x14ac:dyDescent="0.3"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4:31" ht="12" customHeight="1" x14ac:dyDescent="0.3"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4:31" ht="12" customHeight="1" x14ac:dyDescent="0.3"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4:31" ht="12" customHeight="1" x14ac:dyDescent="0.3"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4:31" ht="12" customHeight="1" x14ac:dyDescent="0.3"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4:31" ht="12" customHeight="1" x14ac:dyDescent="0.3"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4:31" ht="12" customHeight="1" x14ac:dyDescent="0.3"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4:31" ht="12" customHeight="1" x14ac:dyDescent="0.3"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4:31" ht="12" customHeight="1" x14ac:dyDescent="0.3"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4:31" ht="12" customHeight="1" x14ac:dyDescent="0.3"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4:31" ht="12" customHeight="1" x14ac:dyDescent="0.3"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4:31" ht="12" customHeight="1" x14ac:dyDescent="0.3"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4:31" ht="12" customHeight="1" x14ac:dyDescent="0.3"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4:31" ht="12" customHeight="1" x14ac:dyDescent="0.3"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4:31" ht="12" customHeight="1" x14ac:dyDescent="0.3"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4:31" ht="12" customHeight="1" x14ac:dyDescent="0.3"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4:31" ht="12" customHeight="1" x14ac:dyDescent="0.3"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4:31" ht="12" customHeight="1" x14ac:dyDescent="0.3"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4:31" ht="12" customHeight="1" x14ac:dyDescent="0.3"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4:31" ht="12" customHeight="1" x14ac:dyDescent="0.3"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4:31" ht="12" customHeight="1" x14ac:dyDescent="0.3"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4:31" ht="12" customHeight="1" x14ac:dyDescent="0.3"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4:31" ht="12" customHeight="1" x14ac:dyDescent="0.3"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4:31" ht="12" customHeight="1" x14ac:dyDescent="0.3"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4:31" ht="12" customHeight="1" x14ac:dyDescent="0.3"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4:31" ht="12" customHeight="1" x14ac:dyDescent="0.3"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4:31" ht="12" customHeight="1" x14ac:dyDescent="0.3"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45"/>
  <sheetViews>
    <sheetView workbookViewId="0">
      <selection activeCell="A69" sqref="A69:P141"/>
    </sheetView>
  </sheetViews>
  <sheetFormatPr defaultRowHeight="12" customHeight="1" x14ac:dyDescent="0.3"/>
  <cols>
    <col min="1" max="47" width="8.5546875" style="1" customWidth="1"/>
    <col min="48" max="66" width="9.5546875" style="1" customWidth="1"/>
    <col min="67" max="129" width="6.21875" style="1" customWidth="1"/>
    <col min="130" max="16384" width="8.88671875" style="7"/>
  </cols>
  <sheetData>
    <row r="1" spans="1:31" ht="12" customHeight="1" x14ac:dyDescent="0.3">
      <c r="A1" s="32" t="s">
        <v>5</v>
      </c>
      <c r="B1" s="2">
        <v>1.03</v>
      </c>
      <c r="C1" s="4">
        <f>SUM(C4:C66)</f>
        <v>11855.206930000004</v>
      </c>
      <c r="D1" s="4">
        <f>SUM(D4:D66)</f>
        <v>5520.9242569999988</v>
      </c>
      <c r="E1" s="4">
        <f t="shared" ref="E1:H1" si="0">SUM(E4:E66)</f>
        <v>4296.4879999999966</v>
      </c>
      <c r="F1" s="4">
        <f t="shared" si="0"/>
        <v>3727.602054</v>
      </c>
      <c r="G1" s="4">
        <f t="shared" si="0"/>
        <v>1891.0237407000002</v>
      </c>
      <c r="H1" s="4">
        <f t="shared" si="0"/>
        <v>1434.8612157999999</v>
      </c>
      <c r="I1" s="4"/>
      <c r="J1" s="4">
        <f>SUM(J4:J66)</f>
        <v>7016.4418493334615</v>
      </c>
      <c r="K1" s="4">
        <f>SUM(K4:K66)</f>
        <v>3290.810651620639</v>
      </c>
      <c r="L1" s="4">
        <f t="shared" ref="L1:O1" si="1">SUM(L4:L66)</f>
        <v>2482.8230022874768</v>
      </c>
      <c r="M1" s="4">
        <f t="shared" si="1"/>
        <v>2100.5287570911787</v>
      </c>
      <c r="N1" s="4">
        <f>SUM(N4:N66)</f>
        <v>949.04087993793337</v>
      </c>
      <c r="O1" s="4">
        <f t="shared" si="1"/>
        <v>675.46503390842793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31" ht="12" customHeight="1" x14ac:dyDescent="0.3">
      <c r="A2" s="32"/>
      <c r="B2" s="2"/>
      <c r="C2" s="3"/>
      <c r="D2" s="3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31" ht="12" customHeight="1" x14ac:dyDescent="0.3">
      <c r="A3" s="32"/>
      <c r="B3" s="32"/>
      <c r="C3" s="32"/>
      <c r="D3" s="32" t="s">
        <v>6</v>
      </c>
      <c r="E3" s="32" t="s">
        <v>7</v>
      </c>
      <c r="F3" s="3" t="s">
        <v>8</v>
      </c>
      <c r="G3" s="3" t="s">
        <v>9</v>
      </c>
      <c r="H3" s="3" t="s">
        <v>10</v>
      </c>
      <c r="I3" s="3"/>
      <c r="J3" s="32"/>
      <c r="K3" s="32" t="s">
        <v>6</v>
      </c>
      <c r="L3" s="32" t="s">
        <v>7</v>
      </c>
      <c r="M3" s="3" t="s">
        <v>8</v>
      </c>
      <c r="N3" s="3" t="s">
        <v>9</v>
      </c>
      <c r="O3" s="3" t="s">
        <v>10</v>
      </c>
    </row>
    <row r="4" spans="1:31" ht="12" customHeight="1" x14ac:dyDescent="0.3">
      <c r="A4" s="32">
        <v>17</v>
      </c>
      <c r="B4" s="32">
        <f>PRODUCT(B5,B$1)</f>
        <v>1.0609</v>
      </c>
      <c r="C4" s="1">
        <v>367.45940000000002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"/>
      <c r="J4" s="33">
        <f t="shared" ref="J4:O6" si="2">PRODUCT($B4,C4)</f>
        <v>389.83767746000001</v>
      </c>
      <c r="K4" s="33">
        <f t="shared" si="2"/>
        <v>0</v>
      </c>
      <c r="L4" s="33">
        <f t="shared" si="2"/>
        <v>0</v>
      </c>
      <c r="M4" s="33">
        <f t="shared" si="2"/>
        <v>0</v>
      </c>
      <c r="N4" s="33">
        <f t="shared" si="2"/>
        <v>0</v>
      </c>
      <c r="O4" s="33">
        <f t="shared" si="2"/>
        <v>0</v>
      </c>
    </row>
    <row r="5" spans="1:31" ht="12" customHeight="1" x14ac:dyDescent="0.3">
      <c r="A5" s="32">
        <v>18</v>
      </c>
      <c r="B5" s="32">
        <f>PRODUCT(B6,B$1)</f>
        <v>1.03</v>
      </c>
      <c r="C5" s="1">
        <v>256.62689999999998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"/>
      <c r="J5" s="33">
        <f t="shared" si="2"/>
        <v>264.32570699999997</v>
      </c>
      <c r="K5" s="33">
        <f t="shared" si="2"/>
        <v>0</v>
      </c>
      <c r="L5" s="33">
        <f t="shared" si="2"/>
        <v>0</v>
      </c>
      <c r="M5" s="33">
        <f t="shared" si="2"/>
        <v>0</v>
      </c>
      <c r="N5" s="33">
        <f t="shared" si="2"/>
        <v>0</v>
      </c>
      <c r="O5" s="33">
        <f t="shared" si="2"/>
        <v>0</v>
      </c>
    </row>
    <row r="6" spans="1:31" ht="12" customHeight="1" x14ac:dyDescent="0.3">
      <c r="A6" s="32">
        <v>19</v>
      </c>
      <c r="B6" s="34">
        <v>1</v>
      </c>
      <c r="C6" s="1">
        <v>159.0462</v>
      </c>
      <c r="D6" s="1">
        <v>151.4761</v>
      </c>
      <c r="E6" s="33">
        <v>0</v>
      </c>
      <c r="F6" s="33">
        <v>0</v>
      </c>
      <c r="G6" s="33">
        <v>0</v>
      </c>
      <c r="H6" s="33">
        <v>0</v>
      </c>
      <c r="I6" s="33"/>
      <c r="J6" s="33">
        <f>PRODUCT($B6,C6)</f>
        <v>159.0462</v>
      </c>
      <c r="K6" s="33">
        <f t="shared" si="2"/>
        <v>151.4761</v>
      </c>
      <c r="L6" s="33">
        <f t="shared" si="2"/>
        <v>0</v>
      </c>
      <c r="M6" s="33">
        <f t="shared" si="2"/>
        <v>0</v>
      </c>
      <c r="N6" s="33">
        <f t="shared" si="2"/>
        <v>0</v>
      </c>
      <c r="O6" s="33">
        <f>PRODUCT($B6,H6)</f>
        <v>0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2" customHeight="1" x14ac:dyDescent="0.3">
      <c r="A7" s="1">
        <f t="shared" ref="A7:A66" si="3">SUM(A6,1)</f>
        <v>20</v>
      </c>
      <c r="B7" s="6">
        <f>PRODUCT(B6,1/B$1)</f>
        <v>0.970873786407767</v>
      </c>
      <c r="C7" s="1">
        <v>186.92679999999999</v>
      </c>
      <c r="D7" s="5">
        <v>114.3549</v>
      </c>
      <c r="E7" s="5">
        <v>69.783690000000007</v>
      </c>
      <c r="F7" s="5">
        <v>0</v>
      </c>
      <c r="G7" s="5">
        <v>0</v>
      </c>
      <c r="H7" s="5">
        <v>0</v>
      </c>
      <c r="I7" s="5"/>
      <c r="J7" s="33">
        <f t="shared" ref="J7:J66" si="4">PRODUCT($B7,C7)</f>
        <v>181.48233009708736</v>
      </c>
      <c r="K7" s="5">
        <f t="shared" ref="K7:K38" si="5">PRODUCT($B7,D7)</f>
        <v>111.02417475728156</v>
      </c>
      <c r="L7" s="5">
        <f t="shared" ref="L7:L38" si="6">PRODUCT($B7,E7)</f>
        <v>67.751155339805834</v>
      </c>
      <c r="M7" s="5">
        <f t="shared" ref="M7:M38" si="7">PRODUCT($B7,F7)</f>
        <v>0</v>
      </c>
      <c r="N7" s="5">
        <f t="shared" ref="N7:N38" si="8">PRODUCT($B7,G7)</f>
        <v>0</v>
      </c>
      <c r="O7" s="5">
        <f t="shared" ref="O7:O66" si="9">PRODUCT($B7,H7)</f>
        <v>0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2" customHeight="1" x14ac:dyDescent="0.3">
      <c r="A8" s="1">
        <f t="shared" si="3"/>
        <v>21</v>
      </c>
      <c r="B8" s="6">
        <f t="shared" ref="B8:B66" si="10">PRODUCT(B7,1/B$1)</f>
        <v>0.94259590913375435</v>
      </c>
      <c r="C8" s="1">
        <v>129.49870000000001</v>
      </c>
      <c r="D8" s="5">
        <v>72.070080000000004</v>
      </c>
      <c r="E8" s="5">
        <v>57.01652</v>
      </c>
      <c r="F8" s="1">
        <v>60.070700000000002</v>
      </c>
      <c r="G8" s="5">
        <v>0</v>
      </c>
      <c r="H8" s="5">
        <v>0</v>
      </c>
      <c r="I8" s="5"/>
      <c r="J8" s="33">
        <f t="shared" si="4"/>
        <v>122.06494485813933</v>
      </c>
      <c r="K8" s="5">
        <f t="shared" si="5"/>
        <v>67.932962578942409</v>
      </c>
      <c r="L8" s="5">
        <f t="shared" si="6"/>
        <v>53.743538505042885</v>
      </c>
      <c r="M8" s="5">
        <f t="shared" si="7"/>
        <v>56.622396078801017</v>
      </c>
      <c r="N8" s="5">
        <f t="shared" si="8"/>
        <v>0</v>
      </c>
      <c r="O8" s="5">
        <f t="shared" si="9"/>
        <v>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2" customHeight="1" x14ac:dyDescent="0.3">
      <c r="A9" s="1">
        <f t="shared" si="3"/>
        <v>22</v>
      </c>
      <c r="B9" s="6">
        <f t="shared" si="10"/>
        <v>0.91514165935315961</v>
      </c>
      <c r="C9" s="1">
        <v>133.3982</v>
      </c>
      <c r="D9" s="5">
        <v>51.468060000000001</v>
      </c>
      <c r="E9" s="5">
        <v>51.638019999999997</v>
      </c>
      <c r="F9" s="1">
        <v>44.87914</v>
      </c>
      <c r="G9" s="5">
        <v>0</v>
      </c>
      <c r="H9" s="5">
        <v>0</v>
      </c>
      <c r="I9" s="5"/>
      <c r="J9" s="33">
        <f t="shared" si="4"/>
        <v>122.07825010272465</v>
      </c>
      <c r="K9" s="5">
        <f t="shared" si="5"/>
        <v>47.10056583208798</v>
      </c>
      <c r="L9" s="5">
        <f t="shared" si="6"/>
        <v>47.256103308511641</v>
      </c>
      <c r="M9" s="5">
        <f t="shared" si="7"/>
        <v>41.070770649942759</v>
      </c>
      <c r="N9" s="5">
        <f t="shared" si="8"/>
        <v>0</v>
      </c>
      <c r="O9" s="5">
        <f t="shared" si="9"/>
        <v>0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2" customHeight="1" x14ac:dyDescent="0.3">
      <c r="A10" s="1">
        <f t="shared" si="3"/>
        <v>23</v>
      </c>
      <c r="B10" s="6">
        <f t="shared" si="10"/>
        <v>0.888487047915689</v>
      </c>
      <c r="C10" s="1">
        <v>97.886129999999994</v>
      </c>
      <c r="D10" s="5">
        <v>56.695129999999999</v>
      </c>
      <c r="E10" s="5">
        <v>29.449439999999999</v>
      </c>
      <c r="F10" s="1">
        <v>9.8915849999999992</v>
      </c>
      <c r="G10" s="1">
        <v>17.91132</v>
      </c>
      <c r="H10" s="5">
        <v>0</v>
      </c>
      <c r="I10" s="5"/>
      <c r="J10" s="33">
        <f t="shared" si="4"/>
        <v>86.970558675591363</v>
      </c>
      <c r="K10" s="5">
        <f t="shared" si="5"/>
        <v>50.372888684896218</v>
      </c>
      <c r="L10" s="5">
        <f t="shared" si="6"/>
        <v>26.165446008370207</v>
      </c>
      <c r="M10" s="5">
        <f t="shared" si="7"/>
        <v>8.7885451558571095</v>
      </c>
      <c r="N10" s="5">
        <f t="shared" si="8"/>
        <v>15.913975831073239</v>
      </c>
      <c r="O10" s="5">
        <f t="shared" si="9"/>
        <v>0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2" customHeight="1" x14ac:dyDescent="0.3">
      <c r="A11" s="1">
        <f t="shared" si="3"/>
        <v>24</v>
      </c>
      <c r="B11" s="6">
        <f t="shared" si="10"/>
        <v>0.86260878438416411</v>
      </c>
      <c r="C11" s="1">
        <v>161.36109999999999</v>
      </c>
      <c r="D11" s="5">
        <v>61.333910000000003</v>
      </c>
      <c r="E11" s="5">
        <v>45.068620000000003</v>
      </c>
      <c r="F11" s="1">
        <v>22.86468</v>
      </c>
      <c r="G11" s="5">
        <v>12.05359</v>
      </c>
      <c r="H11" s="5">
        <v>0</v>
      </c>
      <c r="I11" s="5"/>
      <c r="J11" s="33">
        <f t="shared" si="4"/>
        <v>139.19150231789155</v>
      </c>
      <c r="K11" s="5">
        <f t="shared" si="5"/>
        <v>52.907169546627728</v>
      </c>
      <c r="L11" s="5">
        <f t="shared" si="6"/>
        <v>38.876587512071829</v>
      </c>
      <c r="M11" s="5">
        <f t="shared" si="7"/>
        <v>19.72327382013291</v>
      </c>
      <c r="N11" s="5">
        <f t="shared" si="8"/>
        <v>10.397532617365117</v>
      </c>
      <c r="O11" s="5">
        <f t="shared" si="9"/>
        <v>0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2" customHeight="1" x14ac:dyDescent="0.3">
      <c r="A12" s="1">
        <f t="shared" si="3"/>
        <v>25</v>
      </c>
      <c r="B12" s="6">
        <f t="shared" si="10"/>
        <v>0.83748425668365445</v>
      </c>
      <c r="C12" s="1">
        <v>126.51430000000001</v>
      </c>
      <c r="D12" s="5">
        <v>60.773319999999998</v>
      </c>
      <c r="E12" s="5">
        <v>54.013089999999998</v>
      </c>
      <c r="F12" s="1">
        <v>61.428359999999998</v>
      </c>
      <c r="G12" s="5">
        <v>7.9073789999999997</v>
      </c>
      <c r="H12" s="5">
        <v>0</v>
      </c>
      <c r="I12" s="5"/>
      <c r="J12" s="33">
        <f t="shared" si="4"/>
        <v>105.95373449535288</v>
      </c>
      <c r="K12" s="5">
        <f t="shared" si="5"/>
        <v>50.896698726397872</v>
      </c>
      <c r="L12" s="5">
        <f t="shared" si="6"/>
        <v>45.23511252983733</v>
      </c>
      <c r="M12" s="5">
        <f t="shared" si="7"/>
        <v>51.445284413895926</v>
      </c>
      <c r="N12" s="5">
        <f t="shared" si="8"/>
        <v>6.6223054241309383</v>
      </c>
      <c r="O12" s="5">
        <f t="shared" si="9"/>
        <v>0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2" customHeight="1" x14ac:dyDescent="0.3">
      <c r="A13" s="1">
        <f t="shared" si="3"/>
        <v>26</v>
      </c>
      <c r="B13" s="6">
        <f t="shared" si="10"/>
        <v>0.81309151134335389</v>
      </c>
      <c r="C13" s="1">
        <v>195.48140000000001</v>
      </c>
      <c r="D13" s="5">
        <v>114.5792</v>
      </c>
      <c r="E13" s="5">
        <v>45.573450000000001</v>
      </c>
      <c r="F13" s="1">
        <v>54.864660000000001</v>
      </c>
      <c r="G13" s="5">
        <v>10.68656</v>
      </c>
      <c r="H13" s="5">
        <v>12.419119999999999</v>
      </c>
      <c r="I13" s="5"/>
      <c r="J13" s="33">
        <f t="shared" si="4"/>
        <v>158.94426696551471</v>
      </c>
      <c r="K13" s="5">
        <f t="shared" si="5"/>
        <v>93.163374896512408</v>
      </c>
      <c r="L13" s="5">
        <f t="shared" si="6"/>
        <v>37.055385337630774</v>
      </c>
      <c r="M13" s="5">
        <f t="shared" si="7"/>
        <v>44.609989318739252</v>
      </c>
      <c r="N13" s="5">
        <f t="shared" si="8"/>
        <v>8.6891512214614313</v>
      </c>
      <c r="O13" s="5">
        <f t="shared" si="9"/>
        <v>10.097881050354474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2" customHeight="1" x14ac:dyDescent="0.3">
      <c r="A14" s="1">
        <f t="shared" si="3"/>
        <v>27</v>
      </c>
      <c r="B14" s="6">
        <f t="shared" si="10"/>
        <v>0.78940923431393584</v>
      </c>
      <c r="C14" s="1">
        <v>187.38419999999999</v>
      </c>
      <c r="D14" s="5">
        <v>104.7294</v>
      </c>
      <c r="E14" s="5">
        <v>76.710849999999994</v>
      </c>
      <c r="F14" s="1">
        <v>51.882820000000002</v>
      </c>
      <c r="G14" s="5">
        <v>13.82424</v>
      </c>
      <c r="H14" s="5">
        <v>3.207363</v>
      </c>
      <c r="I14" s="5"/>
      <c r="J14" s="33">
        <f t="shared" si="4"/>
        <v>147.92281784452942</v>
      </c>
      <c r="K14" s="5">
        <f t="shared" si="5"/>
        <v>82.674355464157912</v>
      </c>
      <c r="L14" s="5">
        <f t="shared" si="6"/>
        <v>60.556253362071182</v>
      </c>
      <c r="M14" s="5">
        <f t="shared" si="7"/>
        <v>40.956777210247758</v>
      </c>
      <c r="N14" s="5">
        <f t="shared" si="8"/>
        <v>10.912982713372084</v>
      </c>
      <c r="O14" s="5">
        <f t="shared" si="9"/>
        <v>2.5319219699968483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2" customHeight="1" x14ac:dyDescent="0.3">
      <c r="A15" s="1">
        <f t="shared" si="3"/>
        <v>28</v>
      </c>
      <c r="B15" s="6">
        <f t="shared" si="10"/>
        <v>0.76641673234362706</v>
      </c>
      <c r="C15" s="1">
        <v>271.69450000000001</v>
      </c>
      <c r="D15" s="5">
        <v>104.1653</v>
      </c>
      <c r="E15" s="5">
        <v>81.497299999999996</v>
      </c>
      <c r="F15" s="1">
        <v>114.25879999999999</v>
      </c>
      <c r="G15" s="5">
        <v>11.377190000000001</v>
      </c>
      <c r="H15" s="5">
        <v>2.4193709999999999</v>
      </c>
      <c r="I15" s="5"/>
      <c r="J15" s="33">
        <f t="shared" si="4"/>
        <v>208.23121088573558</v>
      </c>
      <c r="K15" s="5">
        <f t="shared" si="5"/>
        <v>79.834028849593622</v>
      </c>
      <c r="L15" s="5">
        <f t="shared" si="6"/>
        <v>62.460894360828277</v>
      </c>
      <c r="M15" s="5">
        <f t="shared" si="7"/>
        <v>87.569856137504004</v>
      </c>
      <c r="N15" s="5">
        <f t="shared" si="8"/>
        <v>8.7196687830525903</v>
      </c>
      <c r="O15" s="5">
        <f t="shared" si="9"/>
        <v>1.8542464161469332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2" customHeight="1" x14ac:dyDescent="0.3">
      <c r="A16" s="1">
        <f t="shared" si="3"/>
        <v>29</v>
      </c>
      <c r="B16" s="6">
        <f t="shared" si="10"/>
        <v>0.74409391489672527</v>
      </c>
      <c r="C16" s="1">
        <v>311.0258</v>
      </c>
      <c r="D16" s="5">
        <v>194.13480000000001</v>
      </c>
      <c r="E16" s="5">
        <v>132.9341</v>
      </c>
      <c r="F16" s="1">
        <v>104.3035</v>
      </c>
      <c r="G16" s="5">
        <v>19.213539999999998</v>
      </c>
      <c r="H16" s="5">
        <v>2.9032619999999998</v>
      </c>
      <c r="I16" s="5"/>
      <c r="J16" s="33">
        <f t="shared" si="4"/>
        <v>231.4324051558859</v>
      </c>
      <c r="K16" s="5">
        <f t="shared" si="5"/>
        <v>144.45452334969278</v>
      </c>
      <c r="L16" s="5">
        <f t="shared" si="6"/>
        <v>98.915454892272763</v>
      </c>
      <c r="M16" s="5">
        <f t="shared" si="7"/>
        <v>77.611599652430584</v>
      </c>
      <c r="N16" s="5">
        <f t="shared" si="8"/>
        <v>14.296678197624825</v>
      </c>
      <c r="O16" s="5">
        <f t="shared" si="9"/>
        <v>2.1602995875508961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2" customHeight="1" x14ac:dyDescent="0.3">
      <c r="A17" s="1">
        <f t="shared" si="3"/>
        <v>30</v>
      </c>
      <c r="B17" s="6">
        <f t="shared" si="10"/>
        <v>0.72242127659876243</v>
      </c>
      <c r="C17" s="1">
        <v>316.77809999999999</v>
      </c>
      <c r="D17" s="5">
        <v>169.94</v>
      </c>
      <c r="E17" s="5">
        <v>140.2722</v>
      </c>
      <c r="F17" s="1">
        <v>83.478769999999997</v>
      </c>
      <c r="G17" s="5">
        <v>27.981639999999999</v>
      </c>
      <c r="H17" s="5">
        <v>7.8637560000000004</v>
      </c>
      <c r="I17" s="5"/>
      <c r="J17" s="33">
        <f t="shared" si="4"/>
        <v>228.84723940053041</v>
      </c>
      <c r="K17" s="5">
        <f t="shared" si="5"/>
        <v>122.76827174519369</v>
      </c>
      <c r="L17" s="5">
        <f t="shared" si="6"/>
        <v>101.33562179531692</v>
      </c>
      <c r="M17" s="5">
        <f t="shared" si="7"/>
        <v>60.306839592294466</v>
      </c>
      <c r="N17" s="5">
        <f t="shared" si="8"/>
        <v>20.214532090126994</v>
      </c>
      <c r="O17" s="5">
        <f t="shared" si="9"/>
        <v>5.6809446483811783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2" customHeight="1" x14ac:dyDescent="0.3">
      <c r="A18" s="1">
        <f t="shared" si="3"/>
        <v>31</v>
      </c>
      <c r="B18" s="6">
        <f t="shared" si="10"/>
        <v>0.70137988019297326</v>
      </c>
      <c r="C18" s="1">
        <v>400.72149999999999</v>
      </c>
      <c r="D18" s="5">
        <v>218.15049999999999</v>
      </c>
      <c r="E18" s="5">
        <v>162.15010000000001</v>
      </c>
      <c r="F18" s="1">
        <v>142.70689999999999</v>
      </c>
      <c r="G18" s="5">
        <v>25.164709999999999</v>
      </c>
      <c r="H18" s="5">
        <v>22.939509999999999</v>
      </c>
      <c r="I18" s="5"/>
      <c r="J18" s="33">
        <f t="shared" si="4"/>
        <v>281.05799766074853</v>
      </c>
      <c r="K18" s="5">
        <f t="shared" si="5"/>
        <v>153.0063715540372</v>
      </c>
      <c r="L18" s="5">
        <f t="shared" si="6"/>
        <v>113.72881771127864</v>
      </c>
      <c r="M18" s="5">
        <f t="shared" si="7"/>
        <v>100.09174842471062</v>
      </c>
      <c r="N18" s="5">
        <f t="shared" si="8"/>
        <v>17.650021284890915</v>
      </c>
      <c r="O18" s="5">
        <f t="shared" si="9"/>
        <v>16.089310775485512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2" customHeight="1" x14ac:dyDescent="0.3">
      <c r="A19" s="1">
        <f t="shared" si="3"/>
        <v>32</v>
      </c>
      <c r="B19" s="6">
        <f t="shared" si="10"/>
        <v>0.68095133999317792</v>
      </c>
      <c r="C19" s="1">
        <v>362.53160000000003</v>
      </c>
      <c r="D19" s="5">
        <v>217.43960000000001</v>
      </c>
      <c r="E19" s="5">
        <v>151.39920000000001</v>
      </c>
      <c r="F19" s="1">
        <v>128.57310000000001</v>
      </c>
      <c r="G19" s="5">
        <v>36.956069999999997</v>
      </c>
      <c r="H19" s="5">
        <v>28.985379999999999</v>
      </c>
      <c r="I19" s="5"/>
      <c r="J19" s="33">
        <f t="shared" si="4"/>
        <v>246.86637880987081</v>
      </c>
      <c r="K19" s="5">
        <f t="shared" si="5"/>
        <v>148.06578698758062</v>
      </c>
      <c r="L19" s="5">
        <f t="shared" si="6"/>
        <v>103.09548811389514</v>
      </c>
      <c r="M19" s="5">
        <f t="shared" si="7"/>
        <v>87.552024732076873</v>
      </c>
      <c r="N19" s="5">
        <f t="shared" si="8"/>
        <v>25.16528538738168</v>
      </c>
      <c r="O19" s="5">
        <f t="shared" si="9"/>
        <v>19.737633351211461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ht="12" customHeight="1" x14ac:dyDescent="0.3">
      <c r="A20" s="1">
        <f t="shared" si="3"/>
        <v>33</v>
      </c>
      <c r="B20" s="6">
        <f t="shared" si="10"/>
        <v>0.66111780581861934</v>
      </c>
      <c r="C20" s="1">
        <v>466.02330000000001</v>
      </c>
      <c r="D20" s="5">
        <v>195.44110000000001</v>
      </c>
      <c r="E20" s="5">
        <v>220.49940000000001</v>
      </c>
      <c r="F20" s="1">
        <v>185.97839999999999</v>
      </c>
      <c r="G20" s="5">
        <v>45.14405</v>
      </c>
      <c r="H20" s="5">
        <v>27.606629999999999</v>
      </c>
      <c r="I20" s="5"/>
      <c r="J20" s="33">
        <f t="shared" si="4"/>
        <v>308.09630155635222</v>
      </c>
      <c r="K20" s="5">
        <f t="shared" si="5"/>
        <v>129.20959119877736</v>
      </c>
      <c r="L20" s="5">
        <f t="shared" si="6"/>
        <v>145.77607951232207</v>
      </c>
      <c r="M20" s="5">
        <f t="shared" si="7"/>
        <v>122.95363173765752</v>
      </c>
      <c r="N20" s="5">
        <f t="shared" si="8"/>
        <v>29.845535281766043</v>
      </c>
      <c r="O20" s="5">
        <f t="shared" si="9"/>
        <v>18.25123465164647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2" customHeight="1" x14ac:dyDescent="0.3">
      <c r="A21" s="1">
        <f t="shared" si="3"/>
        <v>34</v>
      </c>
      <c r="B21" s="6">
        <f t="shared" si="10"/>
        <v>0.64186194739671787</v>
      </c>
      <c r="C21" s="1">
        <v>464.50209999999998</v>
      </c>
      <c r="D21" s="5">
        <v>273.48419999999999</v>
      </c>
      <c r="E21" s="5">
        <v>217.3193</v>
      </c>
      <c r="F21" s="1">
        <v>174.09219999999999</v>
      </c>
      <c r="G21" s="5">
        <v>77.36121</v>
      </c>
      <c r="H21" s="5">
        <v>24.33877</v>
      </c>
      <c r="I21" s="5"/>
      <c r="J21" s="33">
        <f t="shared" si="4"/>
        <v>298.14622247586499</v>
      </c>
      <c r="K21" s="5">
        <f t="shared" si="5"/>
        <v>175.53910119423347</v>
      </c>
      <c r="L21" s="5">
        <f t="shared" si="6"/>
        <v>139.48898910489154</v>
      </c>
      <c r="M21" s="5">
        <f t="shared" si="7"/>
        <v>111.74315851857888</v>
      </c>
      <c r="N21" s="5">
        <f t="shared" si="8"/>
        <v>49.655216903566448</v>
      </c>
      <c r="O21" s="5">
        <f t="shared" si="9"/>
        <v>15.622130309440815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2" customHeight="1" x14ac:dyDescent="0.3">
      <c r="A22" s="1">
        <f t="shared" si="3"/>
        <v>35</v>
      </c>
      <c r="B22" s="6">
        <f t="shared" si="10"/>
        <v>0.62316693922011446</v>
      </c>
      <c r="C22" s="1">
        <v>423.37220000000002</v>
      </c>
      <c r="D22" s="5">
        <v>263.39170000000001</v>
      </c>
      <c r="E22" s="5">
        <v>168.34299999999999</v>
      </c>
      <c r="F22" s="1">
        <v>149.10210000000001</v>
      </c>
      <c r="G22" s="5">
        <v>74.097710000000006</v>
      </c>
      <c r="H22" s="5">
        <v>38.368699999999997</v>
      </c>
      <c r="I22" s="5"/>
      <c r="J22" s="33">
        <f t="shared" si="4"/>
        <v>263.83155802488614</v>
      </c>
      <c r="K22" s="5">
        <f t="shared" si="5"/>
        <v>164.13699950498264</v>
      </c>
      <c r="L22" s="5">
        <f t="shared" si="6"/>
        <v>104.90579204913172</v>
      </c>
      <c r="M22" s="5">
        <f t="shared" si="7"/>
        <v>92.915499288291429</v>
      </c>
      <c r="N22" s="5">
        <f t="shared" si="8"/>
        <v>46.175243143919673</v>
      </c>
      <c r="O22" s="5">
        <f t="shared" si="9"/>
        <v>23.910105340854805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2" customHeight="1" x14ac:dyDescent="0.3">
      <c r="A23" s="1">
        <f t="shared" si="3"/>
        <v>36</v>
      </c>
      <c r="B23" s="6">
        <f t="shared" si="10"/>
        <v>0.60501644584477132</v>
      </c>
      <c r="C23" s="1">
        <v>450.16550000000001</v>
      </c>
      <c r="D23" s="5">
        <v>253.43199999999999</v>
      </c>
      <c r="E23" s="5">
        <v>219.23240000000001</v>
      </c>
      <c r="F23" s="1">
        <v>167.40639999999999</v>
      </c>
      <c r="G23" s="5">
        <v>94.396050000000002</v>
      </c>
      <c r="H23" s="5">
        <v>45.060540000000003</v>
      </c>
      <c r="I23" s="5"/>
      <c r="J23" s="33">
        <f t="shared" si="4"/>
        <v>272.35753085193443</v>
      </c>
      <c r="K23" s="5">
        <f t="shared" si="5"/>
        <v>153.33052790333207</v>
      </c>
      <c r="L23" s="5">
        <f t="shared" si="6"/>
        <v>132.63920746201924</v>
      </c>
      <c r="M23" s="5">
        <f t="shared" si="7"/>
        <v>101.28362513966812</v>
      </c>
      <c r="N23" s="5">
        <f t="shared" si="8"/>
        <v>57.111162672785326</v>
      </c>
      <c r="O23" s="5">
        <f t="shared" si="9"/>
        <v>27.262367758646153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2" customHeight="1" x14ac:dyDescent="0.3">
      <c r="A24" s="1">
        <f t="shared" si="3"/>
        <v>37</v>
      </c>
      <c r="B24" s="6">
        <f t="shared" si="10"/>
        <v>0.58739460761628282</v>
      </c>
      <c r="C24" s="1">
        <v>476.93340000000001</v>
      </c>
      <c r="D24" s="5">
        <v>299.10399999999998</v>
      </c>
      <c r="E24" s="5">
        <v>213.19749999999999</v>
      </c>
      <c r="F24" s="1">
        <v>195.22790000000001</v>
      </c>
      <c r="G24" s="5">
        <v>74.705939999999998</v>
      </c>
      <c r="H24" s="5">
        <v>44.358199999999997</v>
      </c>
      <c r="I24" s="5"/>
      <c r="J24" s="33">
        <f t="shared" si="4"/>
        <v>280.14810735209966</v>
      </c>
      <c r="K24" s="5">
        <f t="shared" si="5"/>
        <v>175.69207671646063</v>
      </c>
      <c r="L24" s="5">
        <f t="shared" si="6"/>
        <v>125.23106185727245</v>
      </c>
      <c r="M24" s="5">
        <f t="shared" si="7"/>
        <v>114.67581571625091</v>
      </c>
      <c r="N24" s="5">
        <f t="shared" si="8"/>
        <v>43.881866312905565</v>
      </c>
      <c r="O24" s="5">
        <f t="shared" si="9"/>
        <v>26.055767483564594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12" customHeight="1" x14ac:dyDescent="0.3">
      <c r="A25" s="1">
        <f t="shared" si="3"/>
        <v>38</v>
      </c>
      <c r="B25" s="6">
        <f t="shared" si="10"/>
        <v>0.57028602681192508</v>
      </c>
      <c r="C25" s="1">
        <v>462.07600000000002</v>
      </c>
      <c r="D25" s="5">
        <v>214.12139999999999</v>
      </c>
      <c r="E25" s="5">
        <v>241.4325</v>
      </c>
      <c r="F25" s="1">
        <v>230.20849999999999</v>
      </c>
      <c r="G25" s="5">
        <v>66.992440000000002</v>
      </c>
      <c r="H25" s="5">
        <v>56.28951</v>
      </c>
      <c r="I25" s="5"/>
      <c r="J25" s="33">
        <f t="shared" si="4"/>
        <v>263.51548612514711</v>
      </c>
      <c r="K25" s="5">
        <f t="shared" si="5"/>
        <v>122.11044246140693</v>
      </c>
      <c r="L25" s="5">
        <f t="shared" si="6"/>
        <v>137.68558116827012</v>
      </c>
      <c r="M25" s="5">
        <f t="shared" si="7"/>
        <v>131.28469080333304</v>
      </c>
      <c r="N25" s="5">
        <f t="shared" si="8"/>
        <v>38.204852434036283</v>
      </c>
      <c r="O25" s="5">
        <f t="shared" si="9"/>
        <v>32.101121009090122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ht="12" customHeight="1" x14ac:dyDescent="0.3">
      <c r="A26" s="1">
        <f t="shared" si="3"/>
        <v>39</v>
      </c>
      <c r="B26" s="6">
        <f t="shared" si="10"/>
        <v>0.55367575418633508</v>
      </c>
      <c r="C26" s="1">
        <v>428.72500000000002</v>
      </c>
      <c r="D26" s="5">
        <v>237.32769999999999</v>
      </c>
      <c r="E26" s="5">
        <v>184.0829</v>
      </c>
      <c r="F26" s="1">
        <v>132.00319999999999</v>
      </c>
      <c r="G26" s="5">
        <v>85.703400000000002</v>
      </c>
      <c r="H26" s="5">
        <v>52.703699999999998</v>
      </c>
      <c r="I26" s="5"/>
      <c r="J26" s="33">
        <f t="shared" si="4"/>
        <v>237.37463771353652</v>
      </c>
      <c r="K26" s="5">
        <f t="shared" si="5"/>
        <v>131.40259328680827</v>
      </c>
      <c r="L26" s="5">
        <f t="shared" si="6"/>
        <v>101.92223849030771</v>
      </c>
      <c r="M26" s="5">
        <f t="shared" si="7"/>
        <v>73.08697131500962</v>
      </c>
      <c r="N26" s="5">
        <f t="shared" si="8"/>
        <v>47.451894631333154</v>
      </c>
      <c r="O26" s="5">
        <f t="shared" si="9"/>
        <v>29.180760845910346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12" customHeight="1" x14ac:dyDescent="0.3">
      <c r="A27" s="1">
        <f t="shared" si="3"/>
        <v>40</v>
      </c>
      <c r="B27" s="6">
        <f t="shared" si="10"/>
        <v>0.53754927590906321</v>
      </c>
      <c r="C27" s="1">
        <v>375.18990000000002</v>
      </c>
      <c r="D27" s="5">
        <v>203.08170000000001</v>
      </c>
      <c r="E27" s="5">
        <v>154.39940000000001</v>
      </c>
      <c r="F27" s="1">
        <v>118.0013</v>
      </c>
      <c r="G27" s="5">
        <v>80.075419999999994</v>
      </c>
      <c r="H27" s="5">
        <v>57.244909999999997</v>
      </c>
      <c r="I27" s="5"/>
      <c r="J27" s="33">
        <f t="shared" si="4"/>
        <v>201.68305907339385</v>
      </c>
      <c r="K27" s="5">
        <f t="shared" si="5"/>
        <v>109.1664207853816</v>
      </c>
      <c r="L27" s="5">
        <f t="shared" si="6"/>
        <v>82.997285670793815</v>
      </c>
      <c r="M27" s="5">
        <f t="shared" si="7"/>
        <v>63.431513371328137</v>
      </c>
      <c r="N27" s="5">
        <f t="shared" si="8"/>
        <v>43.044484039114117</v>
      </c>
      <c r="O27" s="5">
        <f t="shared" si="9"/>
        <v>30.771959919979491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2" customHeight="1" x14ac:dyDescent="0.3">
      <c r="A28" s="1">
        <f t="shared" si="3"/>
        <v>41</v>
      </c>
      <c r="B28" s="6">
        <f t="shared" si="10"/>
        <v>0.52189250088258565</v>
      </c>
      <c r="C28" s="1">
        <v>413.71629999999999</v>
      </c>
      <c r="D28" s="5">
        <v>195.83609999999999</v>
      </c>
      <c r="E28" s="5">
        <v>160.30709999999999</v>
      </c>
      <c r="F28" s="1">
        <v>131.01140000000001</v>
      </c>
      <c r="G28" s="5">
        <v>80.232519999999994</v>
      </c>
      <c r="H28" s="5">
        <v>58.201779999999999</v>
      </c>
      <c r="I28" s="5"/>
      <c r="J28" s="33">
        <f t="shared" si="4"/>
        <v>215.91543446289006</v>
      </c>
      <c r="K28" s="5">
        <f t="shared" si="5"/>
        <v>102.20539199209213</v>
      </c>
      <c r="L28" s="5">
        <f t="shared" si="6"/>
        <v>83.663073328234745</v>
      </c>
      <c r="M28" s="5">
        <f t="shared" si="7"/>
        <v>68.373867190128792</v>
      </c>
      <c r="N28" s="5">
        <f t="shared" si="8"/>
        <v>41.87275051491207</v>
      </c>
      <c r="O28" s="5">
        <f t="shared" si="9"/>
        <v>30.375072520018055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2" customHeight="1" x14ac:dyDescent="0.3">
      <c r="A29" s="1">
        <f t="shared" si="3"/>
        <v>42</v>
      </c>
      <c r="B29" s="6">
        <f t="shared" si="10"/>
        <v>0.50669174842969478</v>
      </c>
      <c r="C29" s="1">
        <v>319.26299999999998</v>
      </c>
      <c r="D29" s="5">
        <v>171.1729</v>
      </c>
      <c r="E29" s="5">
        <v>158.99770000000001</v>
      </c>
      <c r="F29" s="1">
        <v>118.7971</v>
      </c>
      <c r="G29" s="5">
        <v>85.772729999999996</v>
      </c>
      <c r="H29" s="5">
        <v>67.254300000000001</v>
      </c>
      <c r="I29" s="5"/>
      <c r="J29" s="33">
        <f t="shared" si="4"/>
        <v>161.76792767890964</v>
      </c>
      <c r="K29" s="5">
        <f t="shared" si="5"/>
        <v>86.731895984781303</v>
      </c>
      <c r="L29" s="5">
        <f t="shared" si="6"/>
        <v>80.562822609300085</v>
      </c>
      <c r="M29" s="5">
        <f t="shared" si="7"/>
        <v>60.193510307377295</v>
      </c>
      <c r="N29" s="5">
        <f t="shared" si="8"/>
        <v>43.460334531288133</v>
      </c>
      <c r="O29" s="5">
        <f t="shared" si="9"/>
        <v>34.077198856415222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2" customHeight="1" x14ac:dyDescent="0.3">
      <c r="A30" s="1">
        <f t="shared" si="3"/>
        <v>43</v>
      </c>
      <c r="B30" s="6">
        <f t="shared" si="10"/>
        <v>0.49193373633950949</v>
      </c>
      <c r="C30" s="1">
        <v>300.77670000000001</v>
      </c>
      <c r="D30" s="5">
        <v>143.38589999999999</v>
      </c>
      <c r="E30" s="5">
        <v>132.18969999999999</v>
      </c>
      <c r="F30" s="1">
        <v>138.1969</v>
      </c>
      <c r="G30" s="5">
        <v>84.734759999999994</v>
      </c>
      <c r="H30" s="5">
        <v>99.490799999999993</v>
      </c>
      <c r="I30" s="5"/>
      <c r="J30" s="33">
        <f t="shared" si="4"/>
        <v>147.96220583486775</v>
      </c>
      <c r="K30" s="5">
        <f t="shared" si="5"/>
        <v>70.536361525403265</v>
      </c>
      <c r="L30" s="5">
        <f t="shared" si="6"/>
        <v>65.028573026598849</v>
      </c>
      <c r="M30" s="5">
        <f t="shared" si="7"/>
        <v>67.983717367537565</v>
      </c>
      <c r="N30" s="5">
        <f t="shared" si="8"/>
        <v>41.683887084631614</v>
      </c>
      <c r="O30" s="5">
        <f t="shared" si="9"/>
        <v>48.942880975406865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2" customHeight="1" x14ac:dyDescent="0.3">
      <c r="A31" s="1">
        <f t="shared" si="3"/>
        <v>44</v>
      </c>
      <c r="B31" s="6">
        <f t="shared" si="10"/>
        <v>0.4776055692616597</v>
      </c>
      <c r="C31" s="1">
        <v>298.00779999999997</v>
      </c>
      <c r="D31" s="5">
        <v>145.3263</v>
      </c>
      <c r="E31" s="5">
        <v>122.9046</v>
      </c>
      <c r="F31" s="1">
        <v>116.4101</v>
      </c>
      <c r="G31" s="5">
        <v>69.698279999999997</v>
      </c>
      <c r="H31" s="5">
        <v>61.330770000000001</v>
      </c>
      <c r="I31" s="5"/>
      <c r="J31" s="33">
        <f t="shared" si="4"/>
        <v>142.33018496341481</v>
      </c>
      <c r="K31" s="5">
        <f t="shared" si="5"/>
        <v>69.408650240190738</v>
      </c>
      <c r="L31" s="5">
        <f t="shared" si="6"/>
        <v>58.699921447876584</v>
      </c>
      <c r="M31" s="5">
        <f t="shared" si="7"/>
        <v>55.598112078306734</v>
      </c>
      <c r="N31" s="5">
        <f t="shared" si="8"/>
        <v>33.288286695958547</v>
      </c>
      <c r="O31" s="5">
        <f t="shared" si="9"/>
        <v>29.29191731910592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ht="12" customHeight="1" x14ac:dyDescent="0.3">
      <c r="A32" s="1">
        <f t="shared" si="3"/>
        <v>45</v>
      </c>
      <c r="B32" s="6">
        <f t="shared" si="10"/>
        <v>0.46369472743850459</v>
      </c>
      <c r="C32" s="1">
        <v>302.9504</v>
      </c>
      <c r="D32" s="5">
        <v>128.29140000000001</v>
      </c>
      <c r="E32" s="5">
        <v>106.7445</v>
      </c>
      <c r="F32" s="1">
        <v>89.042420000000007</v>
      </c>
      <c r="G32" s="5">
        <v>66.414689999999993</v>
      </c>
      <c r="H32" s="5">
        <v>79.230239999999995</v>
      </c>
      <c r="I32" s="5"/>
      <c r="J32" s="33">
        <f t="shared" si="4"/>
        <v>140.47650315538596</v>
      </c>
      <c r="K32" s="5">
        <f t="shared" si="5"/>
        <v>59.488045755704171</v>
      </c>
      <c r="L32" s="5">
        <f t="shared" si="6"/>
        <v>49.496861833059455</v>
      </c>
      <c r="M32" s="5">
        <f t="shared" si="7"/>
        <v>41.288500672364854</v>
      </c>
      <c r="N32" s="5">
        <f t="shared" si="8"/>
        <v>30.796141577462773</v>
      </c>
      <c r="O32" s="5">
        <f t="shared" si="9"/>
        <v>36.7386445416873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ht="12" customHeight="1" x14ac:dyDescent="0.3">
      <c r="A33" s="1">
        <f t="shared" si="3"/>
        <v>46</v>
      </c>
      <c r="B33" s="6">
        <f t="shared" si="10"/>
        <v>0.45018905576553847</v>
      </c>
      <c r="C33" s="1">
        <v>249.9246</v>
      </c>
      <c r="D33" s="5">
        <v>112.5819</v>
      </c>
      <c r="E33" s="5">
        <v>87.106380000000001</v>
      </c>
      <c r="F33" s="1">
        <v>109.5241</v>
      </c>
      <c r="G33" s="5">
        <v>97.173469999999995</v>
      </c>
      <c r="H33" s="5">
        <v>63.278149999999997</v>
      </c>
      <c r="I33" s="5"/>
      <c r="J33" s="33">
        <f t="shared" si="4"/>
        <v>112.51331968657989</v>
      </c>
      <c r="K33" s="5">
        <f t="shared" si="5"/>
        <v>50.683139257290279</v>
      </c>
      <c r="L33" s="5">
        <f t="shared" si="6"/>
        <v>39.214338963354187</v>
      </c>
      <c r="M33" s="5">
        <f t="shared" si="7"/>
        <v>49.306551162570415</v>
      </c>
      <c r="N33" s="5">
        <f t="shared" si="8"/>
        <v>43.746432704760878</v>
      </c>
      <c r="O33" s="5">
        <f t="shared" si="9"/>
        <v>28.487130599090108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2" customHeight="1" x14ac:dyDescent="0.3">
      <c r="A34" s="1">
        <f t="shared" si="3"/>
        <v>47</v>
      </c>
      <c r="B34" s="6">
        <f t="shared" si="10"/>
        <v>0.43707675317042571</v>
      </c>
      <c r="C34" s="1">
        <v>205.81290000000001</v>
      </c>
      <c r="D34" s="5">
        <v>93.927670000000006</v>
      </c>
      <c r="E34" s="5">
        <v>66.134410000000003</v>
      </c>
      <c r="F34" s="1">
        <v>99.030889999999999</v>
      </c>
      <c r="G34" s="5">
        <v>70.72533</v>
      </c>
      <c r="H34" s="5">
        <v>76.528369999999995</v>
      </c>
      <c r="I34" s="5"/>
      <c r="J34" s="33">
        <f t="shared" si="4"/>
        <v>89.956034092589519</v>
      </c>
      <c r="K34" s="5">
        <f t="shared" si="5"/>
        <v>41.053601036463206</v>
      </c>
      <c r="L34" s="5">
        <f t="shared" si="6"/>
        <v>28.905813195641734</v>
      </c>
      <c r="M34" s="5">
        <f t="shared" si="7"/>
        <v>43.284099864777581</v>
      </c>
      <c r="N34" s="5">
        <f t="shared" si="8"/>
        <v>30.912397603306903</v>
      </c>
      <c r="O34" s="5">
        <f t="shared" si="9"/>
        <v>33.448771485025013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ht="12" customHeight="1" x14ac:dyDescent="0.3">
      <c r="A35" s="1">
        <f t="shared" si="3"/>
        <v>48</v>
      </c>
      <c r="B35" s="6">
        <f t="shared" si="10"/>
        <v>0.42434636230138417</v>
      </c>
      <c r="C35" s="1">
        <v>184.3878</v>
      </c>
      <c r="D35" s="5">
        <v>85.190340000000006</v>
      </c>
      <c r="E35" s="5">
        <v>91.575429999999997</v>
      </c>
      <c r="F35" s="1">
        <v>72.834360000000004</v>
      </c>
      <c r="G35" s="5">
        <v>70.19171</v>
      </c>
      <c r="H35" s="5">
        <v>54.110909999999997</v>
      </c>
      <c r="I35" s="5"/>
      <c r="J35" s="33">
        <f t="shared" si="4"/>
        <v>78.24429218275516</v>
      </c>
      <c r="K35" s="5">
        <f t="shared" si="5"/>
        <v>36.150210882218104</v>
      </c>
      <c r="L35" s="5">
        <f t="shared" si="6"/>
        <v>38.859700596685045</v>
      </c>
      <c r="M35" s="5">
        <f t="shared" si="7"/>
        <v>30.906995716549446</v>
      </c>
      <c r="N35" s="5">
        <f t="shared" si="8"/>
        <v>29.785596802213689</v>
      </c>
      <c r="O35" s="5">
        <f t="shared" si="9"/>
        <v>22.96176781931759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2" customHeight="1" x14ac:dyDescent="0.3">
      <c r="A36" s="1">
        <f t="shared" si="3"/>
        <v>49</v>
      </c>
      <c r="B36" s="6">
        <f t="shared" si="10"/>
        <v>0.41198675951590696</v>
      </c>
      <c r="C36" s="1">
        <v>150.92509999999999</v>
      </c>
      <c r="D36" s="5">
        <v>74.366519999999994</v>
      </c>
      <c r="E36" s="5">
        <v>72.711569999999995</v>
      </c>
      <c r="F36" s="1">
        <v>63.898299999999999</v>
      </c>
      <c r="G36" s="5">
        <v>53.748640000000002</v>
      </c>
      <c r="H36" s="5">
        <v>58.218670000000003</v>
      </c>
      <c r="I36" s="5"/>
      <c r="J36" s="33">
        <f t="shared" si="4"/>
        <v>62.179142878614208</v>
      </c>
      <c r="K36" s="5">
        <f t="shared" si="5"/>
        <v>30.638021591274882</v>
      </c>
      <c r="L36" s="5">
        <f t="shared" si="6"/>
        <v>29.956204103614034</v>
      </c>
      <c r="M36" s="5">
        <f t="shared" si="7"/>
        <v>26.325253555575276</v>
      </c>
      <c r="N36" s="5">
        <f t="shared" si="8"/>
        <v>22.143728021987059</v>
      </c>
      <c r="O36" s="5">
        <f t="shared" si="9"/>
        <v>23.98532119662595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2" customHeight="1" x14ac:dyDescent="0.3">
      <c r="A37" s="1">
        <f t="shared" si="3"/>
        <v>50</v>
      </c>
      <c r="B37" s="6">
        <f t="shared" si="10"/>
        <v>0.39998714516107475</v>
      </c>
      <c r="C37" s="1">
        <v>146.62569999999999</v>
      </c>
      <c r="D37" s="5">
        <v>61.165619999999997</v>
      </c>
      <c r="E37" s="5">
        <v>60.205370000000002</v>
      </c>
      <c r="F37" s="1">
        <v>53.977240000000002</v>
      </c>
      <c r="G37" s="5">
        <v>42.653619999999997</v>
      </c>
      <c r="H37" s="5">
        <v>49.028840000000002</v>
      </c>
      <c r="I37" s="5"/>
      <c r="J37" s="33">
        <f t="shared" si="4"/>
        <v>58.648395150244198</v>
      </c>
      <c r="K37" s="5">
        <f t="shared" si="5"/>
        <v>24.465461725807135</v>
      </c>
      <c r="L37" s="5">
        <f t="shared" si="6"/>
        <v>24.081374069666214</v>
      </c>
      <c r="M37" s="5">
        <f t="shared" si="7"/>
        <v>21.590202131274172</v>
      </c>
      <c r="N37" s="5">
        <f t="shared" si="8"/>
        <v>17.06089969458532</v>
      </c>
      <c r="O37" s="5">
        <f t="shared" si="9"/>
        <v>19.610905742159108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2" customHeight="1" x14ac:dyDescent="0.3">
      <c r="A38" s="1">
        <f t="shared" si="3"/>
        <v>51</v>
      </c>
      <c r="B38" s="6">
        <f t="shared" si="10"/>
        <v>0.3883370341369658</v>
      </c>
      <c r="C38" s="1">
        <v>151.10290000000001</v>
      </c>
      <c r="D38" s="5">
        <v>65.094949999999997</v>
      </c>
      <c r="E38" s="5">
        <v>45.764490000000002</v>
      </c>
      <c r="F38" s="1">
        <v>57.968719999999998</v>
      </c>
      <c r="G38" s="5">
        <v>38.971710000000002</v>
      </c>
      <c r="H38" s="5">
        <v>27.98114</v>
      </c>
      <c r="I38" s="5"/>
      <c r="J38" s="33">
        <f t="shared" si="4"/>
        <v>58.678852035494529</v>
      </c>
      <c r="K38" s="5">
        <f t="shared" si="5"/>
        <v>25.27877982029408</v>
      </c>
      <c r="L38" s="5">
        <f t="shared" si="6"/>
        <v>17.772046315390831</v>
      </c>
      <c r="M38" s="5">
        <f t="shared" si="7"/>
        <v>22.51140079751621</v>
      </c>
      <c r="N38" s="5">
        <f t="shared" si="8"/>
        <v>15.134158276645932</v>
      </c>
      <c r="O38" s="5">
        <f t="shared" si="9"/>
        <v>10.866112919371218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ht="12" customHeight="1" x14ac:dyDescent="0.3">
      <c r="A39" s="1">
        <f t="shared" si="3"/>
        <v>52</v>
      </c>
      <c r="B39" s="6">
        <f t="shared" si="10"/>
        <v>0.37702624673491825</v>
      </c>
      <c r="C39" s="1">
        <v>117.44159999999999</v>
      </c>
      <c r="D39" s="5">
        <v>40.04213</v>
      </c>
      <c r="E39" s="5">
        <v>44.42812</v>
      </c>
      <c r="F39" s="1">
        <v>42.72927</v>
      </c>
      <c r="G39" s="5">
        <v>53.316519999999997</v>
      </c>
      <c r="H39" s="5">
        <v>33.406590000000001</v>
      </c>
      <c r="I39" s="5"/>
      <c r="J39" s="33">
        <f t="shared" si="4"/>
        <v>44.27856565854357</v>
      </c>
      <c r="K39" s="5">
        <f t="shared" ref="K39:K66" si="11">PRODUCT($B39,D39)</f>
        <v>15.096933985171672</v>
      </c>
      <c r="L39" s="5">
        <f t="shared" ref="L39:L66" si="12">PRODUCT($B39,E39)</f>
        <v>16.750567333088554</v>
      </c>
      <c r="M39" s="5">
        <f t="shared" ref="M39:M66" si="13">PRODUCT($B39,F39)</f>
        <v>16.110056293822939</v>
      </c>
      <c r="N39" s="5">
        <f t="shared" ref="N39:N66" si="14">PRODUCT($B39,G39)</f>
        <v>20.101727424567201</v>
      </c>
      <c r="O39" s="5">
        <f t="shared" si="9"/>
        <v>12.595161243912253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ht="12" customHeight="1" x14ac:dyDescent="0.3">
      <c r="A40" s="1">
        <f t="shared" si="3"/>
        <v>53</v>
      </c>
      <c r="B40" s="6">
        <f t="shared" si="10"/>
        <v>0.3660448997426391</v>
      </c>
      <c r="C40" s="1">
        <v>103.35680000000001</v>
      </c>
      <c r="D40" s="5">
        <v>41.189059999999998</v>
      </c>
      <c r="E40" s="5">
        <v>42.998330000000003</v>
      </c>
      <c r="F40" s="1">
        <v>41.254249999999999</v>
      </c>
      <c r="G40" s="5">
        <v>25.221900000000002</v>
      </c>
      <c r="H40" s="5">
        <v>38.719769999999997</v>
      </c>
      <c r="I40" s="5"/>
      <c r="J40" s="33">
        <f t="shared" si="4"/>
        <v>37.833229493720005</v>
      </c>
      <c r="K40" s="5">
        <f t="shared" si="11"/>
        <v>15.077045338193546</v>
      </c>
      <c r="L40" s="5">
        <f t="shared" si="12"/>
        <v>15.739319393950913</v>
      </c>
      <c r="M40" s="5">
        <f t="shared" si="13"/>
        <v>15.100907805207768</v>
      </c>
      <c r="N40" s="5">
        <f t="shared" si="14"/>
        <v>9.232347856818869</v>
      </c>
      <c r="O40" s="5">
        <f t="shared" si="9"/>
        <v>14.173174327708043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ht="12" customHeight="1" x14ac:dyDescent="0.3">
      <c r="A41" s="1">
        <f t="shared" si="3"/>
        <v>54</v>
      </c>
      <c r="B41" s="6">
        <f t="shared" si="10"/>
        <v>0.35538339780838746</v>
      </c>
      <c r="C41" s="1">
        <v>133.93510000000001</v>
      </c>
      <c r="D41" s="5">
        <v>40.345219999999998</v>
      </c>
      <c r="E41" s="5">
        <v>34.693429999999999</v>
      </c>
      <c r="F41" s="1">
        <v>26.571429999999999</v>
      </c>
      <c r="G41" s="5">
        <v>27.79196</v>
      </c>
      <c r="H41" s="5">
        <v>21.691980000000001</v>
      </c>
      <c r="I41" s="5"/>
      <c r="J41" s="33">
        <f t="shared" si="4"/>
        <v>47.59831092380616</v>
      </c>
      <c r="K41" s="5">
        <f t="shared" si="11"/>
        <v>14.33802136892691</v>
      </c>
      <c r="L41" s="5">
        <f t="shared" si="12"/>
        <v>12.329469035027444</v>
      </c>
      <c r="M41" s="5">
        <f t="shared" si="13"/>
        <v>9.4430450780277209</v>
      </c>
      <c r="N41" s="5">
        <f t="shared" si="14"/>
        <v>9.8768011765547925</v>
      </c>
      <c r="O41" s="5">
        <f t="shared" si="9"/>
        <v>7.7089695575915851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2" customHeight="1" x14ac:dyDescent="0.3">
      <c r="A42" s="1">
        <f t="shared" si="3"/>
        <v>55</v>
      </c>
      <c r="B42" s="6">
        <f t="shared" si="10"/>
        <v>0.34503242505668685</v>
      </c>
      <c r="C42" s="1">
        <v>130.46360000000001</v>
      </c>
      <c r="D42" s="5">
        <v>28.953890000000001</v>
      </c>
      <c r="E42" s="5">
        <v>26.128499999999999</v>
      </c>
      <c r="F42" s="1">
        <v>18.07479</v>
      </c>
      <c r="G42" s="5">
        <v>25.210830000000001</v>
      </c>
      <c r="H42" s="5">
        <v>31.153980000000001</v>
      </c>
      <c r="I42" s="5"/>
      <c r="J42" s="33">
        <f t="shared" si="4"/>
        <v>45.014172289625577</v>
      </c>
      <c r="K42" s="5">
        <f t="shared" si="11"/>
        <v>9.9900308815245555</v>
      </c>
      <c r="L42" s="5">
        <f t="shared" si="12"/>
        <v>9.0151797180936413</v>
      </c>
      <c r="M42" s="5">
        <f t="shared" si="13"/>
        <v>6.2363886260903527</v>
      </c>
      <c r="N42" s="5">
        <f t="shared" si="14"/>
        <v>8.6985538125918733</v>
      </c>
      <c r="O42" s="5">
        <f t="shared" si="9"/>
        <v>10.749133269567521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2" customHeight="1" x14ac:dyDescent="0.3">
      <c r="A43" s="1">
        <f t="shared" si="3"/>
        <v>56</v>
      </c>
      <c r="B43" s="6">
        <f t="shared" si="10"/>
        <v>0.33498293694823966</v>
      </c>
      <c r="C43" s="1">
        <v>108.8109</v>
      </c>
      <c r="D43" s="5">
        <v>32.759410000000003</v>
      </c>
      <c r="E43" s="5">
        <v>25.309339999999999</v>
      </c>
      <c r="F43" s="1">
        <v>16.966750000000001</v>
      </c>
      <c r="G43" s="5">
        <v>23.917950000000001</v>
      </c>
      <c r="H43" s="5">
        <v>16.326080000000001</v>
      </c>
      <c r="I43" s="5"/>
      <c r="J43" s="33">
        <f t="shared" si="4"/>
        <v>36.44979485398121</v>
      </c>
      <c r="K43" s="5">
        <f t="shared" si="11"/>
        <v>10.973843374491533</v>
      </c>
      <c r="L43" s="5">
        <f t="shared" si="12"/>
        <v>8.4781970454215596</v>
      </c>
      <c r="M43" s="5">
        <f t="shared" si="13"/>
        <v>5.683571745466546</v>
      </c>
      <c r="N43" s="5">
        <f t="shared" si="14"/>
        <v>8.01210513678115</v>
      </c>
      <c r="O43" s="5">
        <f t="shared" si="9"/>
        <v>5.4689582272519166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2" customHeight="1" x14ac:dyDescent="0.3">
      <c r="A44" s="1">
        <f t="shared" si="3"/>
        <v>57</v>
      </c>
      <c r="B44" s="6">
        <f t="shared" si="10"/>
        <v>0.3252261523769317</v>
      </c>
      <c r="C44" s="1">
        <v>106.4717</v>
      </c>
      <c r="D44" s="5">
        <v>47.837530000000001</v>
      </c>
      <c r="E44" s="5">
        <v>21.931740000000001</v>
      </c>
      <c r="F44" s="1">
        <v>10.519450000000001</v>
      </c>
      <c r="G44" s="5">
        <v>13.82625</v>
      </c>
      <c r="H44" s="5">
        <v>23.336819999999999</v>
      </c>
      <c r="I44" s="5"/>
      <c r="J44" s="33">
        <f t="shared" si="4"/>
        <v>34.627381328030957</v>
      </c>
      <c r="K44" s="5">
        <f t="shared" si="11"/>
        <v>15.558015821116042</v>
      </c>
      <c r="L44" s="5">
        <f t="shared" si="12"/>
        <v>7.1327754151312481</v>
      </c>
      <c r="M44" s="5">
        <f t="shared" si="13"/>
        <v>3.4212002486215143</v>
      </c>
      <c r="N44" s="5">
        <f t="shared" si="14"/>
        <v>4.496658089301552</v>
      </c>
      <c r="O44" s="5">
        <f t="shared" si="9"/>
        <v>7.589744177313027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2" customHeight="1" x14ac:dyDescent="0.3">
      <c r="A45" s="1">
        <f t="shared" si="3"/>
        <v>58</v>
      </c>
      <c r="B45" s="6">
        <f t="shared" si="10"/>
        <v>0.31575354599702105</v>
      </c>
      <c r="C45" s="1">
        <v>63.003079999999997</v>
      </c>
      <c r="D45" s="5">
        <v>21.847650000000002</v>
      </c>
      <c r="E45" s="5">
        <v>17.384969999999999</v>
      </c>
      <c r="F45" s="1">
        <v>9.1617320000000007</v>
      </c>
      <c r="G45" s="5">
        <v>15.126189999999999</v>
      </c>
      <c r="H45" s="5">
        <v>15.52524</v>
      </c>
      <c r="I45" s="5"/>
      <c r="J45" s="33">
        <f t="shared" si="4"/>
        <v>19.893445918733995</v>
      </c>
      <c r="K45" s="5">
        <f t="shared" si="11"/>
        <v>6.8984729592018175</v>
      </c>
      <c r="L45" s="5">
        <f t="shared" si="12"/>
        <v>5.4893659245518309</v>
      </c>
      <c r="M45" s="5">
        <f t="shared" si="13"/>
        <v>2.8928493664743797</v>
      </c>
      <c r="N45" s="5">
        <f t="shared" si="14"/>
        <v>4.77614812992468</v>
      </c>
      <c r="O45" s="5">
        <f t="shared" si="9"/>
        <v>4.9021495824547907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ht="12" customHeight="1" x14ac:dyDescent="0.3">
      <c r="A46" s="1">
        <f t="shared" si="3"/>
        <v>59</v>
      </c>
      <c r="B46" s="6">
        <f t="shared" si="10"/>
        <v>0.30655684077380685</v>
      </c>
      <c r="C46" s="1">
        <v>108.77809999999999</v>
      </c>
      <c r="D46" s="5">
        <v>31.683910000000001</v>
      </c>
      <c r="E46" s="5">
        <v>18.3902</v>
      </c>
      <c r="F46" s="1">
        <v>21.628139999999998</v>
      </c>
      <c r="G46" s="5">
        <v>5.1174749999999998</v>
      </c>
      <c r="H46" s="5">
        <v>12.98874</v>
      </c>
      <c r="I46" s="5"/>
      <c r="J46" s="33">
        <f t="shared" si="4"/>
        <v>33.34667068137724</v>
      </c>
      <c r="K46" s="5">
        <f t="shared" si="11"/>
        <v>9.7129193529616273</v>
      </c>
      <c r="L46" s="5">
        <f t="shared" si="12"/>
        <v>5.637641613198463</v>
      </c>
      <c r="M46" s="5">
        <f t="shared" si="13"/>
        <v>6.6302542702136025</v>
      </c>
      <c r="N46" s="5">
        <f t="shared" si="14"/>
        <v>1.5687969687389371</v>
      </c>
      <c r="O46" s="5">
        <f t="shared" si="9"/>
        <v>3.9817871000323759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ht="12" customHeight="1" x14ac:dyDescent="0.3">
      <c r="A47" s="1">
        <f t="shared" si="3"/>
        <v>60</v>
      </c>
      <c r="B47" s="6">
        <f t="shared" si="10"/>
        <v>0.29762800075126877</v>
      </c>
      <c r="C47" s="1">
        <v>52.907609999999998</v>
      </c>
      <c r="D47" s="5">
        <v>25.568570000000001</v>
      </c>
      <c r="E47" s="5">
        <v>30.188600000000001</v>
      </c>
      <c r="F47" s="1">
        <v>16.99352</v>
      </c>
      <c r="G47" s="5">
        <v>9.1086010000000002</v>
      </c>
      <c r="H47" s="5">
        <v>4.6341789999999996</v>
      </c>
      <c r="I47" s="5"/>
      <c r="J47" s="33">
        <f t="shared" si="4"/>
        <v>15.746786188827835</v>
      </c>
      <c r="K47" s="5">
        <f t="shared" si="11"/>
        <v>7.6099223711688682</v>
      </c>
      <c r="L47" s="5">
        <f t="shared" si="12"/>
        <v>8.984972663479752</v>
      </c>
      <c r="M47" s="5">
        <f t="shared" si="13"/>
        <v>5.057747383326701</v>
      </c>
      <c r="N47" s="5">
        <f t="shared" si="14"/>
        <v>2.7109747052710076</v>
      </c>
      <c r="O47" s="5">
        <f t="shared" si="9"/>
        <v>1.3792614308935138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1:31" ht="12" customHeight="1" x14ac:dyDescent="0.3">
      <c r="A48" s="1">
        <f t="shared" si="3"/>
        <v>61</v>
      </c>
      <c r="B48" s="6">
        <f t="shared" si="10"/>
        <v>0.28895922403035801</v>
      </c>
      <c r="C48" s="1">
        <v>49.800310000000003</v>
      </c>
      <c r="D48" s="5">
        <v>24.863189999999999</v>
      </c>
      <c r="E48" s="5">
        <v>11.939959999999999</v>
      </c>
      <c r="F48" s="1">
        <v>13.63715</v>
      </c>
      <c r="G48" s="5">
        <v>8.1340489999999992</v>
      </c>
      <c r="H48" s="5">
        <v>9.7071450000000006</v>
      </c>
      <c r="I48" s="5"/>
      <c r="J48" s="33">
        <f t="shared" si="4"/>
        <v>14.390258934071278</v>
      </c>
      <c r="K48" s="5">
        <f t="shared" si="11"/>
        <v>7.184448089319357</v>
      </c>
      <c r="L48" s="5">
        <f t="shared" si="12"/>
        <v>3.450161576553513</v>
      </c>
      <c r="M48" s="5">
        <f t="shared" si="13"/>
        <v>3.9405802819855968</v>
      </c>
      <c r="N48" s="5">
        <f t="shared" si="14"/>
        <v>2.3504084872649091</v>
      </c>
      <c r="O48" s="5">
        <f t="shared" si="9"/>
        <v>2.8049690867501695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2" customHeight="1" x14ac:dyDescent="0.3">
      <c r="A49" s="1">
        <f t="shared" si="3"/>
        <v>62</v>
      </c>
      <c r="B49" s="6">
        <f t="shared" si="10"/>
        <v>0.28054293595180391</v>
      </c>
      <c r="C49" s="1">
        <v>48.282159999999998</v>
      </c>
      <c r="D49" s="5">
        <v>25.250599999999999</v>
      </c>
      <c r="E49" s="5">
        <v>18.9907</v>
      </c>
      <c r="F49" s="1">
        <v>13.90681</v>
      </c>
      <c r="G49" s="5">
        <v>18.174880000000002</v>
      </c>
      <c r="H49" s="5">
        <v>8.5555640000000004</v>
      </c>
      <c r="I49" s="5"/>
      <c r="J49" s="33">
        <f t="shared" si="4"/>
        <v>13.545218920494747</v>
      </c>
      <c r="K49" s="5">
        <f t="shared" si="11"/>
        <v>7.0838774585446194</v>
      </c>
      <c r="L49" s="5">
        <f t="shared" si="12"/>
        <v>5.3277067337799222</v>
      </c>
      <c r="M49" s="5">
        <f t="shared" si="13"/>
        <v>3.901457307123906</v>
      </c>
      <c r="N49" s="5">
        <f t="shared" si="14"/>
        <v>5.0988341957717225</v>
      </c>
      <c r="O49" s="5">
        <f t="shared" si="9"/>
        <v>2.4002030432835593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2" customHeight="1" x14ac:dyDescent="0.3">
      <c r="A50" s="1">
        <f t="shared" si="3"/>
        <v>63</v>
      </c>
      <c r="B50" s="6">
        <f t="shared" si="10"/>
        <v>0.27237178247747951</v>
      </c>
      <c r="C50" s="1">
        <v>67.970380000000006</v>
      </c>
      <c r="D50" s="5">
        <v>24.667359999999999</v>
      </c>
      <c r="E50" s="5">
        <v>16.53454</v>
      </c>
      <c r="F50" s="1">
        <v>12.74325</v>
      </c>
      <c r="G50" s="5">
        <v>17.20054</v>
      </c>
      <c r="H50" s="5">
        <v>3.7076880000000001</v>
      </c>
      <c r="I50" s="5"/>
      <c r="J50" s="33">
        <f t="shared" si="4"/>
        <v>18.513213556271626</v>
      </c>
      <c r="K50" s="5">
        <f t="shared" si="11"/>
        <v>6.7186928122136784</v>
      </c>
      <c r="L50" s="5">
        <f t="shared" si="12"/>
        <v>4.5035421322451841</v>
      </c>
      <c r="M50" s="5">
        <f t="shared" si="13"/>
        <v>3.4709017170561407</v>
      </c>
      <c r="N50" s="5">
        <f t="shared" si="14"/>
        <v>4.6849417393751853</v>
      </c>
      <c r="O50" s="5">
        <f t="shared" si="9"/>
        <v>1.0098695894303611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2" customHeight="1" x14ac:dyDescent="0.3">
      <c r="A51" s="1">
        <f t="shared" si="3"/>
        <v>64</v>
      </c>
      <c r="B51" s="6">
        <f t="shared" si="10"/>
        <v>0.26443862376454319</v>
      </c>
      <c r="C51" s="1">
        <v>144.61709999999999</v>
      </c>
      <c r="D51" s="5">
        <v>20.817080000000001</v>
      </c>
      <c r="E51" s="5">
        <v>22.945049999999998</v>
      </c>
      <c r="F51" s="1">
        <v>15.33385</v>
      </c>
      <c r="G51" s="5">
        <v>16.993649999999999</v>
      </c>
      <c r="H51" s="5">
        <v>19.004249999999999</v>
      </c>
      <c r="I51" s="5"/>
      <c r="J51" s="33">
        <f t="shared" si="4"/>
        <v>38.242346896819321</v>
      </c>
      <c r="K51" s="5">
        <f t="shared" si="11"/>
        <v>5.504839985996397</v>
      </c>
      <c r="L51" s="5">
        <f t="shared" si="12"/>
        <v>6.0675574442086315</v>
      </c>
      <c r="M51" s="5">
        <f t="shared" si="13"/>
        <v>4.0548621910119405</v>
      </c>
      <c r="N51" s="5">
        <f t="shared" si="14"/>
        <v>4.4937774187363289</v>
      </c>
      <c r="O51" s="5">
        <f t="shared" si="9"/>
        <v>5.0254577156773195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2" customHeight="1" x14ac:dyDescent="0.3">
      <c r="A52" s="1">
        <f t="shared" si="3"/>
        <v>65</v>
      </c>
      <c r="B52" s="6">
        <f t="shared" si="10"/>
        <v>0.25673652792674095</v>
      </c>
      <c r="C52" s="1">
        <v>68.567869999999999</v>
      </c>
      <c r="D52" s="5">
        <v>30.194199999999999</v>
      </c>
      <c r="E52" s="5">
        <v>11.438269999999999</v>
      </c>
      <c r="F52" s="1">
        <v>7.0543990000000001</v>
      </c>
      <c r="G52" s="5">
        <v>4.2531330000000001</v>
      </c>
      <c r="H52" s="5">
        <v>3.4451529999999999</v>
      </c>
      <c r="I52" s="5"/>
      <c r="J52" s="33">
        <f t="shared" si="4"/>
        <v>17.603876871132144</v>
      </c>
      <c r="K52" s="5">
        <f t="shared" si="11"/>
        <v>7.751954071525601</v>
      </c>
      <c r="L52" s="5">
        <f t="shared" si="12"/>
        <v>2.9366217252886031</v>
      </c>
      <c r="M52" s="5">
        <f t="shared" si="13"/>
        <v>1.8111219058698735</v>
      </c>
      <c r="N52" s="5">
        <f t="shared" si="14"/>
        <v>1.0919345992306435</v>
      </c>
      <c r="O52" s="5">
        <f t="shared" si="9"/>
        <v>0.88449661939639534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ht="12" customHeight="1" x14ac:dyDescent="0.3">
      <c r="A53" s="1">
        <f t="shared" si="3"/>
        <v>66</v>
      </c>
      <c r="B53" s="6">
        <f t="shared" si="10"/>
        <v>0.24925876497741842</v>
      </c>
      <c r="C53" s="1">
        <v>54.610250000000001</v>
      </c>
      <c r="D53" s="5">
        <v>24.869910000000001</v>
      </c>
      <c r="E53" s="5">
        <v>8.0538659999999993</v>
      </c>
      <c r="F53" s="1">
        <v>6.2061359999999999</v>
      </c>
      <c r="G53" s="5">
        <v>2.5095779999999999</v>
      </c>
      <c r="H53" s="5">
        <v>2.2949389999999998</v>
      </c>
      <c r="I53" s="5"/>
      <c r="J53" s="33">
        <f t="shared" si="4"/>
        <v>13.612083470108065</v>
      </c>
      <c r="K53" s="5">
        <f t="shared" si="11"/>
        <v>6.1990430516995483</v>
      </c>
      <c r="L53" s="5">
        <f t="shared" si="12"/>
        <v>2.0074966924536208</v>
      </c>
      <c r="M53" s="5">
        <f t="shared" si="13"/>
        <v>1.5469337946418955</v>
      </c>
      <c r="N53" s="5">
        <f t="shared" si="14"/>
        <v>0.62553431289449968</v>
      </c>
      <c r="O53" s="5">
        <f t="shared" si="9"/>
        <v>0.57203366083851159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ht="12" customHeight="1" x14ac:dyDescent="0.3">
      <c r="A54" s="1">
        <f t="shared" si="3"/>
        <v>67</v>
      </c>
      <c r="B54" s="6">
        <f t="shared" si="10"/>
        <v>0.24199880094894993</v>
      </c>
      <c r="C54" s="1">
        <v>42.077550000000002</v>
      </c>
      <c r="D54" s="5">
        <v>17.841460000000001</v>
      </c>
      <c r="E54" s="5">
        <v>13.643549999999999</v>
      </c>
      <c r="F54" s="1">
        <v>12.638059999999999</v>
      </c>
      <c r="G54" s="5">
        <v>5.2306210000000002</v>
      </c>
      <c r="H54" s="5">
        <v>9.1212300000000006</v>
      </c>
      <c r="I54" s="5"/>
      <c r="J54" s="33">
        <f t="shared" si="4"/>
        <v>10.182716646869489</v>
      </c>
      <c r="K54" s="5">
        <f t="shared" si="11"/>
        <v>4.3176119271786524</v>
      </c>
      <c r="L54" s="5">
        <f t="shared" si="12"/>
        <v>3.3017227406870457</v>
      </c>
      <c r="M54" s="5">
        <f t="shared" si="13"/>
        <v>3.058395366320886</v>
      </c>
      <c r="N54" s="5">
        <f t="shared" si="14"/>
        <v>1.2658040102183974</v>
      </c>
      <c r="O54" s="5">
        <f t="shared" si="9"/>
        <v>2.2073267231795906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</row>
    <row r="55" spans="1:31" ht="12" customHeight="1" x14ac:dyDescent="0.3">
      <c r="A55" s="1">
        <f t="shared" si="3"/>
        <v>68</v>
      </c>
      <c r="B55" s="6">
        <f t="shared" si="10"/>
        <v>0.23495029218344654</v>
      </c>
      <c r="C55" s="1">
        <v>59.006419999999999</v>
      </c>
      <c r="D55" s="5">
        <v>21.17023</v>
      </c>
      <c r="E55" s="5">
        <v>15.555249999999999</v>
      </c>
      <c r="F55" s="1">
        <v>14.69581</v>
      </c>
      <c r="G55" s="5">
        <v>12.018980000000001</v>
      </c>
      <c r="H55" s="5">
        <v>1.635033</v>
      </c>
      <c r="I55" s="5"/>
      <c r="J55" s="33">
        <f t="shared" si="4"/>
        <v>13.863575619699164</v>
      </c>
      <c r="K55" s="5">
        <f t="shared" si="11"/>
        <v>4.9739517240907656</v>
      </c>
      <c r="L55" s="5">
        <f t="shared" si="12"/>
        <v>3.6547105324865568</v>
      </c>
      <c r="M55" s="5">
        <f t="shared" si="13"/>
        <v>3.4527848533724153</v>
      </c>
      <c r="N55" s="5">
        <f t="shared" si="14"/>
        <v>2.8238628627470006</v>
      </c>
      <c r="O55" s="5">
        <f t="shared" si="9"/>
        <v>0.38415148107957714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2" customHeight="1" x14ac:dyDescent="0.3">
      <c r="A56" s="1">
        <f t="shared" si="3"/>
        <v>69</v>
      </c>
      <c r="B56" s="6">
        <f t="shared" si="10"/>
        <v>0.22810707978975392</v>
      </c>
      <c r="C56" s="1">
        <v>83.09796</v>
      </c>
      <c r="D56" s="5">
        <v>14.71421</v>
      </c>
      <c r="E56" s="5">
        <v>5.1385230000000002</v>
      </c>
      <c r="F56" s="1">
        <v>8.5527809999999995</v>
      </c>
      <c r="G56" s="5">
        <v>11.48349</v>
      </c>
      <c r="H56" s="5">
        <v>1.114206</v>
      </c>
      <c r="I56" s="5"/>
      <c r="J56" s="33">
        <f t="shared" si="4"/>
        <v>18.955232992085779</v>
      </c>
      <c r="K56" s="5">
        <f t="shared" si="11"/>
        <v>3.3564154745131951</v>
      </c>
      <c r="L56" s="5">
        <f t="shared" si="12"/>
        <v>1.1721334759624857</v>
      </c>
      <c r="M56" s="5">
        <f t="shared" si="13"/>
        <v>1.9509498979912911</v>
      </c>
      <c r="N56" s="5">
        <f t="shared" si="14"/>
        <v>2.6194653696948413</v>
      </c>
      <c r="O56" s="5">
        <f t="shared" si="9"/>
        <v>0.25415827694422255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2" customHeight="1" x14ac:dyDescent="0.3">
      <c r="A57" s="1">
        <f t="shared" si="3"/>
        <v>70</v>
      </c>
      <c r="B57" s="6">
        <f t="shared" si="10"/>
        <v>0.22146318426189701</v>
      </c>
      <c r="C57" s="1">
        <v>69.110420000000005</v>
      </c>
      <c r="D57" s="5">
        <v>11.818680000000001</v>
      </c>
      <c r="E57" s="5">
        <v>15.13123</v>
      </c>
      <c r="F57" s="1">
        <v>17.149149999999999</v>
      </c>
      <c r="G57" s="5">
        <v>10.424329999999999</v>
      </c>
      <c r="H57" s="5">
        <v>7.9451489999999998</v>
      </c>
      <c r="I57" s="5"/>
      <c r="J57" s="33">
        <f t="shared" si="4"/>
        <v>15.305413678877093</v>
      </c>
      <c r="K57" s="5">
        <f t="shared" si="11"/>
        <v>2.6174025065723971</v>
      </c>
      <c r="L57" s="5">
        <f t="shared" si="12"/>
        <v>3.351010377599144</v>
      </c>
      <c r="M57" s="5">
        <f t="shared" si="13"/>
        <v>3.7979053663849109</v>
      </c>
      <c r="N57" s="5">
        <f t="shared" si="14"/>
        <v>2.3086053155968207</v>
      </c>
      <c r="O57" s="5">
        <f t="shared" si="9"/>
        <v>1.7595579969752266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2" customHeight="1" x14ac:dyDescent="0.3">
      <c r="A58" s="1">
        <f t="shared" si="3"/>
        <v>71</v>
      </c>
      <c r="B58" s="6">
        <f t="shared" si="10"/>
        <v>0.21501280025426894</v>
      </c>
      <c r="C58" s="1">
        <v>42.995489999999997</v>
      </c>
      <c r="D58" s="5">
        <v>7.0992110000000004</v>
      </c>
      <c r="E58" s="5">
        <v>6.5457669999999997</v>
      </c>
      <c r="F58" s="1">
        <v>31.592400000000001</v>
      </c>
      <c r="G58" s="5">
        <v>3.2520470000000001</v>
      </c>
      <c r="H58" s="5">
        <v>3.1628379999999998</v>
      </c>
      <c r="I58" s="5"/>
      <c r="J58" s="33">
        <f t="shared" si="4"/>
        <v>9.2445807032044165</v>
      </c>
      <c r="K58" s="5">
        <f t="shared" si="11"/>
        <v>1.5264212367059089</v>
      </c>
      <c r="L58" s="5">
        <f t="shared" si="12"/>
        <v>1.4074236924819852</v>
      </c>
      <c r="M58" s="5">
        <f t="shared" si="13"/>
        <v>6.7927703907529668</v>
      </c>
      <c r="N58" s="5">
        <f t="shared" si="14"/>
        <v>0.69923173202849453</v>
      </c>
      <c r="O58" s="5">
        <f t="shared" si="9"/>
        <v>0.68005065513061147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2" customHeight="1" x14ac:dyDescent="0.3">
      <c r="A59" s="1">
        <f t="shared" si="3"/>
        <v>72</v>
      </c>
      <c r="B59" s="6">
        <f t="shared" si="10"/>
        <v>0.20875029150899899</v>
      </c>
      <c r="C59" s="1">
        <v>38.177709999999998</v>
      </c>
      <c r="D59" s="5">
        <v>16.863479999999999</v>
      </c>
      <c r="E59" s="5">
        <v>9.8483350000000005</v>
      </c>
      <c r="F59" s="1">
        <v>8.4502790000000001</v>
      </c>
      <c r="G59" s="5">
        <v>5.027819</v>
      </c>
      <c r="H59" s="5">
        <v>7.9201360000000003</v>
      </c>
      <c r="I59" s="5"/>
      <c r="J59" s="33">
        <f t="shared" si="4"/>
        <v>7.969608091646025</v>
      </c>
      <c r="K59" s="5">
        <f t="shared" si="11"/>
        <v>3.5202563658561741</v>
      </c>
      <c r="L59" s="5">
        <f t="shared" si="12"/>
        <v>2.0558428021282777</v>
      </c>
      <c r="M59" s="5">
        <f t="shared" si="13"/>
        <v>1.7639982045823726</v>
      </c>
      <c r="N59" s="5">
        <f t="shared" si="14"/>
        <v>1.0495586819044838</v>
      </c>
      <c r="O59" s="5">
        <f t="shared" si="9"/>
        <v>1.6533306987909173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1" ht="12" customHeight="1" x14ac:dyDescent="0.3">
      <c r="A60" s="1">
        <f t="shared" si="3"/>
        <v>73</v>
      </c>
      <c r="B60" s="6">
        <f t="shared" si="10"/>
        <v>0.20267018593106698</v>
      </c>
      <c r="C60" s="1">
        <v>30.809159999999999</v>
      </c>
      <c r="D60" s="5">
        <v>11.51854</v>
      </c>
      <c r="E60" s="5">
        <v>15.27191</v>
      </c>
      <c r="F60" s="1">
        <v>3.6877789999999999</v>
      </c>
      <c r="G60" s="5">
        <v>5.9031140000000004</v>
      </c>
      <c r="H60" s="5">
        <v>6.1382130000000004</v>
      </c>
      <c r="I60" s="5"/>
      <c r="J60" s="33">
        <f t="shared" si="4"/>
        <v>6.2440981855799915</v>
      </c>
      <c r="K60" s="5">
        <f t="shared" si="11"/>
        <v>2.3344646434544321</v>
      </c>
      <c r="L60" s="5">
        <f t="shared" si="12"/>
        <v>3.0951608392225212</v>
      </c>
      <c r="M60" s="5">
        <f t="shared" si="13"/>
        <v>0.74740285560268427</v>
      </c>
      <c r="N60" s="5">
        <f t="shared" si="14"/>
        <v>1.1963852119522846</v>
      </c>
      <c r="O60" s="5">
        <f t="shared" si="9"/>
        <v>1.2440327699944924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1" ht="12" customHeight="1" x14ac:dyDescent="0.3">
      <c r="A61" s="1">
        <f t="shared" si="3"/>
        <v>74</v>
      </c>
      <c r="B61" s="6">
        <f t="shared" si="10"/>
        <v>0.19676717080686115</v>
      </c>
      <c r="C61" s="1">
        <v>41.870150000000002</v>
      </c>
      <c r="D61" s="5">
        <v>7.1295060000000001</v>
      </c>
      <c r="E61" s="5">
        <v>10.99695</v>
      </c>
      <c r="F61" s="1">
        <v>38.474879999999999</v>
      </c>
      <c r="G61" s="5">
        <v>5.7481540000000004</v>
      </c>
      <c r="H61" s="5">
        <v>11.03124</v>
      </c>
      <c r="I61" s="5"/>
      <c r="J61" s="33">
        <f t="shared" si="4"/>
        <v>8.2386709567588987</v>
      </c>
      <c r="K61" s="5">
        <f t="shared" si="11"/>
        <v>1.4028527248705414</v>
      </c>
      <c r="L61" s="5">
        <f t="shared" si="12"/>
        <v>2.163838739004512</v>
      </c>
      <c r="M61" s="5">
        <f t="shared" si="13"/>
        <v>7.5705932847334854</v>
      </c>
      <c r="N61" s="5">
        <f t="shared" si="14"/>
        <v>1.1310479999421423</v>
      </c>
      <c r="O61" s="5">
        <f t="shared" si="9"/>
        <v>2.1705858852914792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31" ht="12" customHeight="1" x14ac:dyDescent="0.3">
      <c r="A62" s="1">
        <f t="shared" si="3"/>
        <v>75</v>
      </c>
      <c r="B62" s="6">
        <f t="shared" si="10"/>
        <v>0.19103608816200113</v>
      </c>
      <c r="C62" s="1">
        <v>41.002980000000001</v>
      </c>
      <c r="D62" s="5">
        <v>8.0914540000000006</v>
      </c>
      <c r="E62" s="5">
        <v>2.4509639999999999</v>
      </c>
      <c r="F62" s="1">
        <v>12.73376</v>
      </c>
      <c r="G62" s="5">
        <v>0.42237069999999999</v>
      </c>
      <c r="H62" s="5">
        <v>2.5995240000000002</v>
      </c>
      <c r="I62" s="5"/>
      <c r="J62" s="33">
        <f t="shared" si="4"/>
        <v>7.8330489021847693</v>
      </c>
      <c r="K62" s="5">
        <f t="shared" si="11"/>
        <v>1.5457597197027768</v>
      </c>
      <c r="L62" s="5">
        <f t="shared" si="12"/>
        <v>0.46822257478589091</v>
      </c>
      <c r="M62" s="5">
        <f t="shared" si="13"/>
        <v>2.4326076979937636</v>
      </c>
      <c r="N62" s="5">
        <f t="shared" si="14"/>
        <v>8.0688046282246129E-2</v>
      </c>
      <c r="O62" s="5">
        <f t="shared" si="9"/>
        <v>0.49660289604323787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2" customHeight="1" x14ac:dyDescent="0.3">
      <c r="A63" s="1">
        <f t="shared" si="3"/>
        <v>76</v>
      </c>
      <c r="B63" s="6">
        <f t="shared" si="10"/>
        <v>0.18547193025437003</v>
      </c>
      <c r="C63" s="1">
        <v>13.634969999999999</v>
      </c>
      <c r="D63" s="5">
        <v>15.215820000000001</v>
      </c>
      <c r="E63" s="5">
        <v>1.4938130000000001</v>
      </c>
      <c r="F63" s="1">
        <v>18.231020000000001</v>
      </c>
      <c r="G63" s="5">
        <v>1.11981</v>
      </c>
      <c r="H63" s="5">
        <v>1.012726</v>
      </c>
      <c r="I63" s="5"/>
      <c r="J63" s="33">
        <f t="shared" si="4"/>
        <v>2.5289042048604276</v>
      </c>
      <c r="K63" s="5">
        <f t="shared" si="11"/>
        <v>2.8221075058030487</v>
      </c>
      <c r="L63" s="5">
        <f t="shared" si="12"/>
        <v>0.27706038054907128</v>
      </c>
      <c r="M63" s="5">
        <f t="shared" si="13"/>
        <v>3.3813424699060253</v>
      </c>
      <c r="N63" s="5">
        <f t="shared" si="14"/>
        <v>0.2076933222181461</v>
      </c>
      <c r="O63" s="5">
        <f t="shared" si="9"/>
        <v>0.18783224603878715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2" customHeight="1" x14ac:dyDescent="0.3">
      <c r="A64" s="1">
        <f t="shared" si="3"/>
        <v>77</v>
      </c>
      <c r="B64" s="6">
        <f t="shared" si="10"/>
        <v>0.18006983519841752</v>
      </c>
      <c r="C64" s="1">
        <v>18.410689999999999</v>
      </c>
      <c r="D64" s="5">
        <v>9.2168379999999992</v>
      </c>
      <c r="E64" s="5">
        <v>9.4115839999999995</v>
      </c>
      <c r="F64" s="1">
        <v>5.280437</v>
      </c>
      <c r="G64" s="5">
        <v>15.739929999999999</v>
      </c>
      <c r="H64" s="5">
        <v>14.08409</v>
      </c>
      <c r="I64" s="5"/>
      <c r="J64" s="33">
        <f t="shared" si="4"/>
        <v>3.3152099141891531</v>
      </c>
      <c r="K64" s="5">
        <f t="shared" si="11"/>
        <v>1.659674499710512</v>
      </c>
      <c r="L64" s="5">
        <f t="shared" si="12"/>
        <v>1.694742379836063</v>
      </c>
      <c r="M64" s="5">
        <f t="shared" si="13"/>
        <v>0.95084742036562619</v>
      </c>
      <c r="N64" s="5">
        <f t="shared" si="14"/>
        <v>2.8342866011346275</v>
      </c>
      <c r="O64" s="5">
        <f t="shared" si="9"/>
        <v>2.5361197652196803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2" customHeight="1" x14ac:dyDescent="0.3">
      <c r="A65" s="1">
        <f t="shared" si="3"/>
        <v>78</v>
      </c>
      <c r="B65" s="6">
        <f t="shared" si="10"/>
        <v>0.17482508271691022</v>
      </c>
      <c r="C65" s="1">
        <v>40.816980000000001</v>
      </c>
      <c r="D65" s="5">
        <v>7.8032680000000001</v>
      </c>
      <c r="E65" s="5">
        <v>8.7307980000000001</v>
      </c>
      <c r="F65" s="1">
        <v>0</v>
      </c>
      <c r="G65" s="5">
        <v>0</v>
      </c>
      <c r="H65" s="5">
        <v>0.6376638</v>
      </c>
      <c r="I65" s="5"/>
      <c r="J65" s="33">
        <f t="shared" si="4"/>
        <v>7.13583190475447</v>
      </c>
      <c r="K65" s="5">
        <f t="shared" si="11"/>
        <v>1.3642069735622186</v>
      </c>
      <c r="L65" s="5">
        <f t="shared" si="12"/>
        <v>1.5263624825346342</v>
      </c>
      <c r="M65" s="5">
        <f t="shared" si="13"/>
        <v>0</v>
      </c>
      <c r="N65" s="5">
        <f t="shared" si="14"/>
        <v>0</v>
      </c>
      <c r="O65" s="5">
        <f t="shared" si="9"/>
        <v>0.11147962658057929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2" customHeight="1" x14ac:dyDescent="0.3">
      <c r="A66" s="1">
        <f t="shared" si="3"/>
        <v>79</v>
      </c>
      <c r="B66" s="6">
        <f t="shared" si="10"/>
        <v>0.1697330900164177</v>
      </c>
      <c r="C66" s="1">
        <v>40.364460000000001</v>
      </c>
      <c r="D66" s="5">
        <v>4.5181500000000003</v>
      </c>
      <c r="E66" s="5">
        <v>10.25948</v>
      </c>
      <c r="F66" s="1">
        <v>1.420226</v>
      </c>
      <c r="G66" s="5">
        <v>6.8796499999999998</v>
      </c>
      <c r="H66" s="5">
        <v>2.598357</v>
      </c>
      <c r="I66" s="5"/>
      <c r="J66" s="33">
        <f t="shared" si="4"/>
        <v>6.8511845226440915</v>
      </c>
      <c r="K66" s="5">
        <f t="shared" si="11"/>
        <v>0.76687956065767771</v>
      </c>
      <c r="L66" s="5">
        <f t="shared" si="12"/>
        <v>1.741373242361637</v>
      </c>
      <c r="M66" s="5">
        <f t="shared" si="13"/>
        <v>0.24105934750165683</v>
      </c>
      <c r="N66" s="5">
        <f t="shared" si="14"/>
        <v>1.1677042527314481</v>
      </c>
      <c r="O66" s="5">
        <f t="shared" si="9"/>
        <v>0.44102716257578906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1:31" ht="12" customHeight="1" x14ac:dyDescent="0.3"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31" ht="12" customHeight="1" x14ac:dyDescent="0.3"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ht="12" customHeight="1" x14ac:dyDescent="0.3"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ht="12" customHeight="1" x14ac:dyDescent="0.3">
      <c r="D70" s="5"/>
      <c r="E70" s="5"/>
      <c r="F70" s="5"/>
      <c r="G70" s="5"/>
      <c r="H70" s="5"/>
      <c r="I70" s="4"/>
      <c r="J70" s="4"/>
      <c r="K70" s="4"/>
      <c r="L70" s="4"/>
      <c r="M70" s="4"/>
      <c r="N70" s="4"/>
      <c r="O70" s="4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2" customHeight="1" x14ac:dyDescent="0.3"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2" customHeight="1" x14ac:dyDescent="0.3"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2" customHeight="1" x14ac:dyDescent="0.3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 spans="1:31" ht="12" customHeight="1" x14ac:dyDescent="0.3"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 spans="1:31" ht="12" customHeight="1" x14ac:dyDescent="0.3"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 spans="1:31" ht="12" customHeight="1" x14ac:dyDescent="0.3"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1:31" ht="12" customHeight="1" x14ac:dyDescent="0.3"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2" customHeight="1" x14ac:dyDescent="0.3"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2" customHeight="1" x14ac:dyDescent="0.3"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2" customHeight="1" x14ac:dyDescent="0.3"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</row>
    <row r="81" spans="4:31" ht="12" customHeight="1" x14ac:dyDescent="0.3"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 spans="4:31" ht="12" customHeight="1" x14ac:dyDescent="0.3"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</row>
    <row r="83" spans="4:31" ht="12" customHeight="1" x14ac:dyDescent="0.3"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</row>
    <row r="84" spans="4:31" ht="12" customHeight="1" x14ac:dyDescent="0.3"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 spans="4:31" ht="12" customHeight="1" x14ac:dyDescent="0.3"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 spans="4:31" ht="12" customHeight="1" x14ac:dyDescent="0.3"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 spans="4:31" ht="12" customHeight="1" x14ac:dyDescent="0.3"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4:31" ht="12" customHeight="1" x14ac:dyDescent="0.3"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4:31" ht="12" customHeight="1" x14ac:dyDescent="0.3"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4:31" ht="12" customHeight="1" x14ac:dyDescent="0.3"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4:31" ht="12" customHeight="1" x14ac:dyDescent="0.3"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4:31" ht="12" customHeight="1" x14ac:dyDescent="0.3"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4:31" ht="12" customHeight="1" x14ac:dyDescent="0.3"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4:31" ht="12" customHeight="1" x14ac:dyDescent="0.3"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4:31" ht="12" customHeight="1" x14ac:dyDescent="0.3"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4:31" ht="12" customHeight="1" x14ac:dyDescent="0.3"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4:31" ht="12" customHeight="1" x14ac:dyDescent="0.3"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4:31" ht="12" customHeight="1" x14ac:dyDescent="0.3"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4:31" ht="12" customHeight="1" x14ac:dyDescent="0.3"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4:31" ht="12" customHeight="1" x14ac:dyDescent="0.3"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4:31" ht="12" customHeight="1" x14ac:dyDescent="0.3"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4:31" ht="12" customHeight="1" x14ac:dyDescent="0.3"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4:31" ht="12" customHeight="1" x14ac:dyDescent="0.3"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4:31" ht="12" customHeight="1" x14ac:dyDescent="0.3"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4:31" ht="12" customHeight="1" x14ac:dyDescent="0.3"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4:31" ht="12" customHeight="1" x14ac:dyDescent="0.3"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4:31" ht="12" customHeight="1" x14ac:dyDescent="0.3"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4:31" ht="12" customHeight="1" x14ac:dyDescent="0.3"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4:31" ht="12" customHeight="1" x14ac:dyDescent="0.3"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4:31" ht="12" customHeight="1" x14ac:dyDescent="0.3"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4:31" ht="12" customHeight="1" x14ac:dyDescent="0.3"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4:31" ht="12" customHeight="1" x14ac:dyDescent="0.3"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4:31" ht="12" customHeight="1" x14ac:dyDescent="0.3"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4:31" ht="12" customHeight="1" x14ac:dyDescent="0.3"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4:31" ht="12" customHeight="1" x14ac:dyDescent="0.3"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4:31" ht="12" customHeight="1" x14ac:dyDescent="0.3"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4:31" ht="12" customHeight="1" x14ac:dyDescent="0.3"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4:31" ht="12" customHeight="1" x14ac:dyDescent="0.3"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4:31" ht="12" customHeight="1" x14ac:dyDescent="0.3"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4:31" ht="12" customHeight="1" x14ac:dyDescent="0.3"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4:31" ht="12" customHeight="1" x14ac:dyDescent="0.3"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4:31" ht="12" customHeight="1" x14ac:dyDescent="0.3"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4:31" ht="12" customHeight="1" x14ac:dyDescent="0.3"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4:31" ht="12" customHeight="1" x14ac:dyDescent="0.3"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4:31" ht="12" customHeight="1" x14ac:dyDescent="0.3"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4:31" ht="12" customHeight="1" x14ac:dyDescent="0.3"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4:31" ht="12" customHeight="1" x14ac:dyDescent="0.3"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4:31" ht="12" customHeight="1" x14ac:dyDescent="0.3"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4:31" ht="12" customHeight="1" x14ac:dyDescent="0.3"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4:31" ht="12" customHeight="1" x14ac:dyDescent="0.3"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4:31" ht="12" customHeight="1" x14ac:dyDescent="0.3"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4:31" ht="12" customHeight="1" x14ac:dyDescent="0.3"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4:31" ht="12" customHeight="1" x14ac:dyDescent="0.3"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4:31" ht="12" customHeight="1" x14ac:dyDescent="0.3"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4:31" ht="12" customHeight="1" x14ac:dyDescent="0.3"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4:31" ht="12" customHeight="1" x14ac:dyDescent="0.3"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4:31" ht="12" customHeight="1" x14ac:dyDescent="0.3"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4:31" ht="12" customHeight="1" x14ac:dyDescent="0.3"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4:31" ht="12" customHeight="1" x14ac:dyDescent="0.3"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4:31" ht="12" customHeight="1" x14ac:dyDescent="0.3"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4:31" ht="12" customHeight="1" x14ac:dyDescent="0.3"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4:31" ht="12" customHeight="1" x14ac:dyDescent="0.3"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4:31" ht="12" customHeight="1" x14ac:dyDescent="0.3"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4:31" ht="12" customHeight="1" x14ac:dyDescent="0.3"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4:31" ht="12" customHeight="1" x14ac:dyDescent="0.3"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45"/>
  <sheetViews>
    <sheetView workbookViewId="0">
      <selection activeCell="A70" sqref="A70:T139"/>
    </sheetView>
  </sheetViews>
  <sheetFormatPr defaultRowHeight="12" customHeight="1" x14ac:dyDescent="0.3"/>
  <cols>
    <col min="1" max="47" width="8.5546875" style="1" customWidth="1"/>
    <col min="48" max="66" width="9.5546875" style="1" customWidth="1"/>
    <col min="67" max="129" width="6.21875" style="1" customWidth="1"/>
    <col min="130" max="16384" width="8.88671875" style="7"/>
  </cols>
  <sheetData>
    <row r="1" spans="1:31" ht="12" customHeight="1" x14ac:dyDescent="0.3">
      <c r="A1" s="32" t="s">
        <v>5</v>
      </c>
      <c r="B1" s="2">
        <v>1.03</v>
      </c>
      <c r="C1" s="4">
        <f>SUM(C4:C66)</f>
        <v>56849.77870000001</v>
      </c>
      <c r="D1" s="4">
        <f>SUM(D4:D66)</f>
        <v>25389.85956999999</v>
      </c>
      <c r="E1" s="4">
        <f t="shared" ref="E1:H1" si="0">SUM(E4:E66)</f>
        <v>17113.335120000007</v>
      </c>
      <c r="F1" s="4">
        <f t="shared" si="0"/>
        <v>12319.49941</v>
      </c>
      <c r="G1" s="4">
        <f t="shared" si="0"/>
        <v>4661.7097300000005</v>
      </c>
      <c r="H1" s="4">
        <f t="shared" si="0"/>
        <v>2522.3751736999998</v>
      </c>
      <c r="I1" s="4"/>
      <c r="J1" s="4">
        <f>SUM(J4:J66)</f>
        <v>33429.833899421035</v>
      </c>
      <c r="K1" s="4">
        <f>SUM(K4:K66)</f>
        <v>15429.531924350649</v>
      </c>
      <c r="L1" s="4">
        <f t="shared" ref="L1:O1" si="1">SUM(L4:L66)</f>
        <v>10058.874005968308</v>
      </c>
      <c r="M1" s="4">
        <f t="shared" si="1"/>
        <v>6625.6161198610989</v>
      </c>
      <c r="N1" s="4">
        <f>SUM(N4:N66)</f>
        <v>2116.4699182115555</v>
      </c>
      <c r="O1" s="4">
        <f t="shared" si="1"/>
        <v>981.39478551414015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31" ht="12" customHeight="1" x14ac:dyDescent="0.3">
      <c r="A2" s="32"/>
      <c r="B2" s="2"/>
      <c r="C2" s="3"/>
      <c r="D2" s="3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31" ht="12" customHeight="1" x14ac:dyDescent="0.3">
      <c r="A3" s="32"/>
      <c r="B3" s="32"/>
      <c r="C3" s="32"/>
      <c r="D3" s="32" t="s">
        <v>6</v>
      </c>
      <c r="E3" s="32" t="s">
        <v>7</v>
      </c>
      <c r="F3" s="3" t="s">
        <v>8</v>
      </c>
      <c r="G3" s="3" t="s">
        <v>9</v>
      </c>
      <c r="H3" s="3" t="s">
        <v>10</v>
      </c>
      <c r="I3" s="3"/>
      <c r="J3" s="32"/>
      <c r="K3" s="32" t="s">
        <v>6</v>
      </c>
      <c r="L3" s="32" t="s">
        <v>7</v>
      </c>
      <c r="M3" s="3" t="s">
        <v>8</v>
      </c>
      <c r="N3" s="3" t="s">
        <v>9</v>
      </c>
      <c r="O3" s="3" t="s">
        <v>10</v>
      </c>
    </row>
    <row r="4" spans="1:31" ht="12" customHeight="1" x14ac:dyDescent="0.3">
      <c r="A4" s="32">
        <v>17</v>
      </c>
      <c r="B4" s="32">
        <f>PRODUCT(B5,B$1)</f>
        <v>1.0609</v>
      </c>
      <c r="C4" s="1">
        <v>857.78830000000005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"/>
      <c r="J4" s="33">
        <f t="shared" ref="J4:O6" si="2">PRODUCT($B4,C4)</f>
        <v>910.02760747000002</v>
      </c>
      <c r="K4" s="33">
        <f t="shared" si="2"/>
        <v>0</v>
      </c>
      <c r="L4" s="33">
        <f t="shared" si="2"/>
        <v>0</v>
      </c>
      <c r="M4" s="33">
        <f t="shared" si="2"/>
        <v>0</v>
      </c>
      <c r="N4" s="33">
        <f t="shared" si="2"/>
        <v>0</v>
      </c>
      <c r="O4" s="33">
        <f t="shared" si="2"/>
        <v>0</v>
      </c>
    </row>
    <row r="5" spans="1:31" ht="12" customHeight="1" x14ac:dyDescent="0.3">
      <c r="A5" s="32">
        <v>18</v>
      </c>
      <c r="B5" s="32">
        <f>PRODUCT(B6,B$1)</f>
        <v>1.03</v>
      </c>
      <c r="C5" s="1">
        <v>1056.413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"/>
      <c r="J5" s="33">
        <f t="shared" si="2"/>
        <v>1088.1053899999999</v>
      </c>
      <c r="K5" s="33">
        <f t="shared" si="2"/>
        <v>0</v>
      </c>
      <c r="L5" s="33">
        <f t="shared" si="2"/>
        <v>0</v>
      </c>
      <c r="M5" s="33">
        <f t="shared" si="2"/>
        <v>0</v>
      </c>
      <c r="N5" s="33">
        <f t="shared" si="2"/>
        <v>0</v>
      </c>
      <c r="O5" s="33">
        <f t="shared" si="2"/>
        <v>0</v>
      </c>
    </row>
    <row r="6" spans="1:31" ht="12" customHeight="1" x14ac:dyDescent="0.3">
      <c r="A6" s="32">
        <v>19</v>
      </c>
      <c r="B6" s="34">
        <v>1</v>
      </c>
      <c r="C6" s="1">
        <v>1071.575</v>
      </c>
      <c r="D6" s="5">
        <v>558.69949999999994</v>
      </c>
      <c r="E6" s="33">
        <v>0</v>
      </c>
      <c r="F6" s="33">
        <v>0</v>
      </c>
      <c r="G6" s="33">
        <v>0</v>
      </c>
      <c r="H6" s="33">
        <v>0</v>
      </c>
      <c r="I6" s="33"/>
      <c r="J6" s="33">
        <f>PRODUCT($B6,C6)</f>
        <v>1071.575</v>
      </c>
      <c r="K6" s="33">
        <f t="shared" si="2"/>
        <v>558.69949999999994</v>
      </c>
      <c r="L6" s="33">
        <f t="shared" si="2"/>
        <v>0</v>
      </c>
      <c r="M6" s="33">
        <f t="shared" si="2"/>
        <v>0</v>
      </c>
      <c r="N6" s="33">
        <f t="shared" si="2"/>
        <v>0</v>
      </c>
      <c r="O6" s="33">
        <f>PRODUCT($B6,H6)</f>
        <v>0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2" customHeight="1" x14ac:dyDescent="0.3">
      <c r="A7" s="1">
        <f t="shared" ref="A7:A66" si="3">SUM(A6,1)</f>
        <v>20</v>
      </c>
      <c r="B7" s="6">
        <f>PRODUCT(B6,1/B$1)</f>
        <v>0.970873786407767</v>
      </c>
      <c r="C7" s="1">
        <v>1565.789</v>
      </c>
      <c r="D7" s="1">
        <v>654.20000000000005</v>
      </c>
      <c r="E7" s="5">
        <v>390.05239999999998</v>
      </c>
      <c r="F7" s="5">
        <v>0</v>
      </c>
      <c r="G7" s="5">
        <v>0</v>
      </c>
      <c r="H7" s="5">
        <v>0</v>
      </c>
      <c r="I7" s="5"/>
      <c r="J7" s="33">
        <f t="shared" ref="J7:J66" si="4">PRODUCT($B7,C7)</f>
        <v>1520.183495145631</v>
      </c>
      <c r="K7" s="5">
        <f t="shared" ref="K7:K38" si="5">PRODUCT($B7,D7)</f>
        <v>635.14563106796118</v>
      </c>
      <c r="L7" s="5">
        <f t="shared" ref="L7:L38" si="6">PRODUCT($B7,E7)</f>
        <v>378.69165048543687</v>
      </c>
      <c r="M7" s="5">
        <f t="shared" ref="M7:M38" si="7">PRODUCT($B7,F7)</f>
        <v>0</v>
      </c>
      <c r="N7" s="5">
        <f t="shared" ref="N7:N38" si="8">PRODUCT($B7,G7)</f>
        <v>0</v>
      </c>
      <c r="O7" s="5">
        <f t="shared" ref="O7:O66" si="9">PRODUCT($B7,H7)</f>
        <v>0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2" customHeight="1" x14ac:dyDescent="0.3">
      <c r="A8" s="1">
        <f t="shared" si="3"/>
        <v>21</v>
      </c>
      <c r="B8" s="6">
        <f t="shared" ref="B8:B66" si="10">PRODUCT(B7,1/B$1)</f>
        <v>0.94259590913375435</v>
      </c>
      <c r="C8" s="1">
        <v>1268.768</v>
      </c>
      <c r="D8" s="5">
        <v>600.06799999999998</v>
      </c>
      <c r="E8" s="5">
        <v>230.75739999999999</v>
      </c>
      <c r="F8" s="1">
        <v>232.27889999999999</v>
      </c>
      <c r="G8" s="5">
        <v>0</v>
      </c>
      <c r="H8" s="5">
        <v>0</v>
      </c>
      <c r="I8" s="5"/>
      <c r="J8" s="33">
        <f t="shared" si="4"/>
        <v>1195.9355264398152</v>
      </c>
      <c r="K8" s="5">
        <f t="shared" si="5"/>
        <v>565.62164200207371</v>
      </c>
      <c r="L8" s="5">
        <f t="shared" si="6"/>
        <v>217.51098124234139</v>
      </c>
      <c r="M8" s="5">
        <f t="shared" si="7"/>
        <v>218.94514091808841</v>
      </c>
      <c r="N8" s="5">
        <f t="shared" si="8"/>
        <v>0</v>
      </c>
      <c r="O8" s="5">
        <f t="shared" si="9"/>
        <v>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2" customHeight="1" x14ac:dyDescent="0.3">
      <c r="A9" s="1">
        <f t="shared" si="3"/>
        <v>22</v>
      </c>
      <c r="B9" s="6">
        <f t="shared" si="10"/>
        <v>0.91514165935315961</v>
      </c>
      <c r="C9" s="1">
        <v>1317.3340000000001</v>
      </c>
      <c r="D9" s="5">
        <v>719.35320000000002</v>
      </c>
      <c r="E9" s="5">
        <v>436.07409999999999</v>
      </c>
      <c r="F9" s="1">
        <v>179.47640000000001</v>
      </c>
      <c r="G9" s="5">
        <v>0</v>
      </c>
      <c r="H9" s="5">
        <v>0</v>
      </c>
      <c r="I9" s="5"/>
      <c r="J9" s="33">
        <f t="shared" si="4"/>
        <v>1205.5472226823351</v>
      </c>
      <c r="K9" s="5">
        <f t="shared" si="5"/>
        <v>658.3100811090053</v>
      </c>
      <c r="L9" s="5">
        <f t="shared" si="6"/>
        <v>399.06957547493568</v>
      </c>
      <c r="M9" s="5">
        <f t="shared" si="7"/>
        <v>164.24633051073144</v>
      </c>
      <c r="N9" s="5">
        <f t="shared" si="8"/>
        <v>0</v>
      </c>
      <c r="O9" s="5">
        <f t="shared" si="9"/>
        <v>0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2" customHeight="1" x14ac:dyDescent="0.3">
      <c r="A10" s="1">
        <f t="shared" si="3"/>
        <v>23</v>
      </c>
      <c r="B10" s="6">
        <f t="shared" si="10"/>
        <v>0.888487047915689</v>
      </c>
      <c r="C10" s="1">
        <v>1379.519</v>
      </c>
      <c r="D10" s="5">
        <v>695.2482</v>
      </c>
      <c r="E10" s="5">
        <v>399.0394</v>
      </c>
      <c r="F10" s="1">
        <v>197.798</v>
      </c>
      <c r="G10" s="5">
        <v>75.622249999999994</v>
      </c>
      <c r="H10" s="5">
        <v>0</v>
      </c>
      <c r="I10" s="5"/>
      <c r="J10" s="33">
        <f t="shared" si="4"/>
        <v>1225.6847638536033</v>
      </c>
      <c r="K10" s="5">
        <f t="shared" si="5"/>
        <v>617.71902078669655</v>
      </c>
      <c r="L10" s="5">
        <f t="shared" si="6"/>
        <v>354.54133850804777</v>
      </c>
      <c r="M10" s="5">
        <f t="shared" si="7"/>
        <v>175.74096110362746</v>
      </c>
      <c r="N10" s="5">
        <f t="shared" si="8"/>
        <v>67.18938965924221</v>
      </c>
      <c r="O10" s="5">
        <f t="shared" si="9"/>
        <v>0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2" customHeight="1" x14ac:dyDescent="0.3">
      <c r="A11" s="1">
        <f t="shared" si="3"/>
        <v>24</v>
      </c>
      <c r="B11" s="6">
        <f t="shared" si="10"/>
        <v>0.86260878438416411</v>
      </c>
      <c r="C11" s="1">
        <v>1891.4</v>
      </c>
      <c r="D11" s="5">
        <v>915.00800000000004</v>
      </c>
      <c r="E11" s="5">
        <v>458.2414</v>
      </c>
      <c r="F11" s="1">
        <v>228.0376</v>
      </c>
      <c r="G11" s="1">
        <v>101.5491</v>
      </c>
      <c r="H11" s="5">
        <v>0</v>
      </c>
      <c r="I11" s="5"/>
      <c r="J11" s="33">
        <f t="shared" si="4"/>
        <v>1631.538254784208</v>
      </c>
      <c r="K11" s="5">
        <f t="shared" si="5"/>
        <v>789.29393858178526</v>
      </c>
      <c r="L11" s="5">
        <f t="shared" si="6"/>
        <v>395.28305700849751</v>
      </c>
      <c r="M11" s="5">
        <f t="shared" si="7"/>
        <v>196.70723692988227</v>
      </c>
      <c r="N11" s="5">
        <f t="shared" si="8"/>
        <v>87.597145706305909</v>
      </c>
      <c r="O11" s="5">
        <f t="shared" si="9"/>
        <v>0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2" customHeight="1" x14ac:dyDescent="0.3">
      <c r="A12" s="1">
        <f t="shared" si="3"/>
        <v>25</v>
      </c>
      <c r="B12" s="6">
        <f t="shared" si="10"/>
        <v>0.83748425668365445</v>
      </c>
      <c r="C12" s="1">
        <v>1351.097</v>
      </c>
      <c r="D12" s="5">
        <v>722.46119999999996</v>
      </c>
      <c r="E12" s="5">
        <v>604.85490000000004</v>
      </c>
      <c r="F12" s="1">
        <v>419.85980000000001</v>
      </c>
      <c r="G12" s="5">
        <v>29.529959999999999</v>
      </c>
      <c r="H12" s="5">
        <v>0</v>
      </c>
      <c r="I12" s="5"/>
      <c r="J12" s="33">
        <f t="shared" si="4"/>
        <v>1131.5224667525154</v>
      </c>
      <c r="K12" s="5">
        <f t="shared" si="5"/>
        <v>605.04988106478095</v>
      </c>
      <c r="L12" s="5">
        <f t="shared" si="6"/>
        <v>506.5564563279662</v>
      </c>
      <c r="M12" s="5">
        <f t="shared" si="7"/>
        <v>351.62597251434784</v>
      </c>
      <c r="N12" s="5">
        <f t="shared" si="8"/>
        <v>24.730876600498046</v>
      </c>
      <c r="O12" s="5">
        <f t="shared" si="9"/>
        <v>0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2" customHeight="1" x14ac:dyDescent="0.3">
      <c r="A13" s="1">
        <f t="shared" si="3"/>
        <v>26</v>
      </c>
      <c r="B13" s="6">
        <f t="shared" si="10"/>
        <v>0.81309151134335389</v>
      </c>
      <c r="C13" s="1">
        <v>1496.26</v>
      </c>
      <c r="D13" s="5">
        <v>913.11540000000002</v>
      </c>
      <c r="E13" s="5">
        <v>412.35890000000001</v>
      </c>
      <c r="F13" s="1">
        <v>325.0607</v>
      </c>
      <c r="G13" s="5">
        <v>131.32939999999999</v>
      </c>
      <c r="H13" s="5">
        <v>59.679119999999998</v>
      </c>
      <c r="I13" s="5"/>
      <c r="J13" s="33">
        <f t="shared" si="4"/>
        <v>1216.5963047626067</v>
      </c>
      <c r="K13" s="5">
        <f t="shared" si="5"/>
        <v>742.44638061689113</v>
      </c>
      <c r="L13" s="5">
        <f t="shared" si="6"/>
        <v>335.28552121688296</v>
      </c>
      <c r="M13" s="5">
        <f t="shared" si="7"/>
        <v>264.30409584132855</v>
      </c>
      <c r="N13" s="5">
        <f t="shared" si="8"/>
        <v>106.78282032981585</v>
      </c>
      <c r="O13" s="5">
        <f t="shared" si="9"/>
        <v>48.524585876441378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2" customHeight="1" x14ac:dyDescent="0.3">
      <c r="A14" s="1">
        <f t="shared" si="3"/>
        <v>27</v>
      </c>
      <c r="B14" s="6">
        <f t="shared" si="10"/>
        <v>0.78940923431393584</v>
      </c>
      <c r="C14" s="1">
        <v>1471.9179999999999</v>
      </c>
      <c r="D14" s="5">
        <v>835.01639999999998</v>
      </c>
      <c r="E14" s="5">
        <v>614.53369999999995</v>
      </c>
      <c r="F14" s="1">
        <v>228.65629999999999</v>
      </c>
      <c r="G14" s="5">
        <v>152.91239999999999</v>
      </c>
      <c r="H14" s="5">
        <v>10.492520000000001</v>
      </c>
      <c r="I14" s="5"/>
      <c r="J14" s="33">
        <f t="shared" si="4"/>
        <v>1161.9456613528998</v>
      </c>
      <c r="K14" s="5">
        <f t="shared" si="5"/>
        <v>659.1696569635792</v>
      </c>
      <c r="L14" s="5">
        <f t="shared" si="6"/>
        <v>485.11857757710993</v>
      </c>
      <c r="M14" s="5">
        <f t="shared" si="7"/>
        <v>180.5033947040576</v>
      </c>
      <c r="N14" s="5">
        <f t="shared" si="8"/>
        <v>120.71046060110628</v>
      </c>
      <c r="O14" s="5">
        <f t="shared" si="9"/>
        <v>8.2828921792236585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2" customHeight="1" x14ac:dyDescent="0.3">
      <c r="A15" s="1">
        <f t="shared" si="3"/>
        <v>28</v>
      </c>
      <c r="B15" s="6">
        <f t="shared" si="10"/>
        <v>0.76641673234362706</v>
      </c>
      <c r="C15" s="1">
        <v>1641.2840000000001</v>
      </c>
      <c r="D15" s="5">
        <v>603.20140000000004</v>
      </c>
      <c r="E15" s="5">
        <v>644.25890000000004</v>
      </c>
      <c r="F15" s="1">
        <v>511.13740000000001</v>
      </c>
      <c r="G15" s="5">
        <v>105.9355</v>
      </c>
      <c r="H15" s="5">
        <v>111.331</v>
      </c>
      <c r="I15" s="5"/>
      <c r="J15" s="33">
        <f t="shared" si="4"/>
        <v>1257.9075201278777</v>
      </c>
      <c r="K15" s="5">
        <f t="shared" si="5"/>
        <v>462.30364593310117</v>
      </c>
      <c r="L15" s="5">
        <f t="shared" si="6"/>
        <v>493.77080092129961</v>
      </c>
      <c r="M15" s="5">
        <f t="shared" si="7"/>
        <v>391.74425588661745</v>
      </c>
      <c r="N15" s="5">
        <f t="shared" si="8"/>
        <v>81.19073974918831</v>
      </c>
      <c r="O15" s="5">
        <f t="shared" si="9"/>
        <v>85.325941228548345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2" customHeight="1" x14ac:dyDescent="0.3">
      <c r="A16" s="1">
        <f t="shared" si="3"/>
        <v>29</v>
      </c>
      <c r="B16" s="6">
        <f t="shared" si="10"/>
        <v>0.74409391489672527</v>
      </c>
      <c r="C16" s="1">
        <v>1490.97</v>
      </c>
      <c r="D16" s="5">
        <v>932.05110000000002</v>
      </c>
      <c r="E16" s="5">
        <v>762.59900000000005</v>
      </c>
      <c r="F16" s="1">
        <v>518.42169999999999</v>
      </c>
      <c r="G16" s="5">
        <v>54.203560000000003</v>
      </c>
      <c r="H16" s="5">
        <v>4.6749799999999997</v>
      </c>
      <c r="I16" s="5"/>
      <c r="J16" s="33">
        <f t="shared" si="4"/>
        <v>1109.4217042935704</v>
      </c>
      <c r="K16" s="5">
        <f t="shared" si="5"/>
        <v>693.5335518827992</v>
      </c>
      <c r="L16" s="5">
        <f t="shared" si="6"/>
        <v>567.44527540632782</v>
      </c>
      <c r="M16" s="5">
        <f t="shared" si="7"/>
        <v>385.75443232041562</v>
      </c>
      <c r="N16" s="5">
        <f t="shared" si="8"/>
        <v>40.332539161739547</v>
      </c>
      <c r="O16" s="5">
        <f t="shared" si="9"/>
        <v>3.4786241702638927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2" customHeight="1" x14ac:dyDescent="0.3">
      <c r="A17" s="1">
        <f t="shared" si="3"/>
        <v>30</v>
      </c>
      <c r="B17" s="6">
        <f t="shared" si="10"/>
        <v>0.72242127659876243</v>
      </c>
      <c r="C17" s="1">
        <v>1387.934</v>
      </c>
      <c r="D17" s="5">
        <v>848.62180000000001</v>
      </c>
      <c r="E17" s="5">
        <v>595.11900000000003</v>
      </c>
      <c r="F17" s="1">
        <v>275.31360000000001</v>
      </c>
      <c r="G17" s="5">
        <v>104.51049999999999</v>
      </c>
      <c r="H17" s="5">
        <v>42.491900000000001</v>
      </c>
      <c r="I17" s="5"/>
      <c r="J17" s="33">
        <f t="shared" si="4"/>
        <v>1002.6730521148268</v>
      </c>
      <c r="K17" s="5">
        <f t="shared" si="5"/>
        <v>613.06244410553961</v>
      </c>
      <c r="L17" s="5">
        <f t="shared" si="6"/>
        <v>429.9266277081789</v>
      </c>
      <c r="M17" s="5">
        <f t="shared" si="7"/>
        <v>198.89240237700105</v>
      </c>
      <c r="N17" s="5">
        <f t="shared" si="8"/>
        <v>75.500608827974958</v>
      </c>
      <c r="O17" s="5">
        <f t="shared" si="9"/>
        <v>30.697052643106954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2" customHeight="1" x14ac:dyDescent="0.3">
      <c r="A18" s="1">
        <f t="shared" si="3"/>
        <v>31</v>
      </c>
      <c r="B18" s="6">
        <f t="shared" si="10"/>
        <v>0.70137988019297326</v>
      </c>
      <c r="C18" s="1">
        <v>1406.54</v>
      </c>
      <c r="D18" s="5">
        <v>773.12170000000003</v>
      </c>
      <c r="E18" s="5">
        <v>609.44529999999997</v>
      </c>
      <c r="F18" s="1">
        <v>520.74779999999998</v>
      </c>
      <c r="G18" s="5">
        <v>94.033569999999997</v>
      </c>
      <c r="H18" s="5">
        <v>60.389139999999998</v>
      </c>
      <c r="I18" s="5"/>
      <c r="J18" s="33">
        <f t="shared" si="4"/>
        <v>986.51885668662453</v>
      </c>
      <c r="K18" s="5">
        <f t="shared" si="5"/>
        <v>542.25200532058784</v>
      </c>
      <c r="L18" s="5">
        <f t="shared" si="6"/>
        <v>427.45267149817062</v>
      </c>
      <c r="M18" s="5">
        <f t="shared" si="7"/>
        <v>365.24202957475438</v>
      </c>
      <c r="N18" s="5">
        <f t="shared" si="8"/>
        <v>65.953254060717569</v>
      </c>
      <c r="O18" s="5">
        <f t="shared" si="9"/>
        <v>42.355727778156691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2" customHeight="1" x14ac:dyDescent="0.3">
      <c r="A19" s="1">
        <f t="shared" si="3"/>
        <v>32</v>
      </c>
      <c r="B19" s="6">
        <f t="shared" si="10"/>
        <v>0.68095133999317792</v>
      </c>
      <c r="C19" s="1">
        <v>1301.2190000000001</v>
      </c>
      <c r="D19" s="5">
        <v>701.34010000000001</v>
      </c>
      <c r="E19" s="5">
        <v>568.58460000000002</v>
      </c>
      <c r="F19" s="1">
        <v>266.85539999999997</v>
      </c>
      <c r="G19" s="5">
        <v>95.67483</v>
      </c>
      <c r="H19" s="5">
        <v>33.192740000000001</v>
      </c>
      <c r="I19" s="5"/>
      <c r="J19" s="33">
        <f t="shared" si="4"/>
        <v>886.06682167458303</v>
      </c>
      <c r="K19" s="5">
        <f t="shared" si="5"/>
        <v>477.57848088594943</v>
      </c>
      <c r="L19" s="5">
        <f t="shared" si="6"/>
        <v>387.17844526948511</v>
      </c>
      <c r="M19" s="5">
        <f t="shared" si="7"/>
        <v>181.71554221441548</v>
      </c>
      <c r="N19" s="5">
        <f t="shared" si="8"/>
        <v>65.149903692119494</v>
      </c>
      <c r="O19" s="5">
        <f t="shared" si="9"/>
        <v>22.602640781045157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ht="12" customHeight="1" x14ac:dyDescent="0.3">
      <c r="A20" s="1">
        <f t="shared" si="3"/>
        <v>33</v>
      </c>
      <c r="B20" s="6">
        <f t="shared" si="10"/>
        <v>0.66111780581861934</v>
      </c>
      <c r="C20" s="1">
        <v>1615.9680000000001</v>
      </c>
      <c r="D20" s="5">
        <v>673.83119999999997</v>
      </c>
      <c r="E20" s="5">
        <v>623.15840000000003</v>
      </c>
      <c r="F20" s="1">
        <v>417.7269</v>
      </c>
      <c r="G20" s="5">
        <v>152.8073</v>
      </c>
      <c r="H20" s="5">
        <v>72.090879999999999</v>
      </c>
      <c r="I20" s="5"/>
      <c r="J20" s="33">
        <f t="shared" si="4"/>
        <v>1068.3452184331027</v>
      </c>
      <c r="K20" s="5">
        <f t="shared" si="5"/>
        <v>445.48180443612722</v>
      </c>
      <c r="L20" s="5">
        <f t="shared" si="6"/>
        <v>411.98111408544156</v>
      </c>
      <c r="M20" s="5">
        <f t="shared" si="7"/>
        <v>276.16669155941383</v>
      </c>
      <c r="N20" s="5">
        <f t="shared" si="8"/>
        <v>101.02362688906751</v>
      </c>
      <c r="O20" s="5">
        <f t="shared" si="9"/>
        <v>47.660564405133385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2" customHeight="1" x14ac:dyDescent="0.3">
      <c r="A21" s="1">
        <f t="shared" si="3"/>
        <v>34</v>
      </c>
      <c r="B21" s="6">
        <f t="shared" si="10"/>
        <v>0.64186194739671787</v>
      </c>
      <c r="C21" s="1">
        <v>1352.952</v>
      </c>
      <c r="D21" s="5">
        <v>909.1019</v>
      </c>
      <c r="E21" s="5">
        <v>424.69189999999998</v>
      </c>
      <c r="F21" s="1">
        <v>384.65769999999998</v>
      </c>
      <c r="G21" s="5">
        <v>84.088560000000001</v>
      </c>
      <c r="H21" s="5">
        <v>24.299610000000001</v>
      </c>
      <c r="I21" s="5"/>
      <c r="J21" s="33">
        <f t="shared" si="4"/>
        <v>868.40840545428421</v>
      </c>
      <c r="K21" s="5">
        <f t="shared" si="5"/>
        <v>583.51791591605627</v>
      </c>
      <c r="L21" s="5">
        <f t="shared" si="6"/>
        <v>272.59356997761216</v>
      </c>
      <c r="M21" s="5">
        <f t="shared" si="7"/>
        <v>246.89714040314246</v>
      </c>
      <c r="N21" s="5">
        <f t="shared" si="8"/>
        <v>53.973246875385755</v>
      </c>
      <c r="O21" s="5">
        <f t="shared" si="9"/>
        <v>15.59699499558076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2" customHeight="1" x14ac:dyDescent="0.3">
      <c r="A22" s="1">
        <f t="shared" si="3"/>
        <v>35</v>
      </c>
      <c r="B22" s="6">
        <f t="shared" si="10"/>
        <v>0.62316693922011446</v>
      </c>
      <c r="C22" s="1">
        <v>1424.971</v>
      </c>
      <c r="D22" s="5">
        <v>855.97149999999999</v>
      </c>
      <c r="E22" s="5">
        <v>462.90980000000002</v>
      </c>
      <c r="F22" s="1">
        <v>286.12790000000001</v>
      </c>
      <c r="G22" s="5">
        <v>118.3792</v>
      </c>
      <c r="H22" s="5">
        <v>36.707259999999998</v>
      </c>
      <c r="I22" s="5"/>
      <c r="J22" s="33">
        <f t="shared" si="4"/>
        <v>887.99481654742567</v>
      </c>
      <c r="K22" s="5">
        <f t="shared" si="5"/>
        <v>533.41313971465024</v>
      </c>
      <c r="L22" s="5">
        <f t="shared" si="6"/>
        <v>288.47008320099536</v>
      </c>
      <c r="M22" s="5">
        <f t="shared" si="7"/>
        <v>178.30544766847899</v>
      </c>
      <c r="N22" s="5">
        <f t="shared" si="8"/>
        <v>73.770003731325772</v>
      </c>
      <c r="O22" s="5">
        <f t="shared" si="9"/>
        <v>22.874750861356937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2" customHeight="1" x14ac:dyDescent="0.3">
      <c r="A23" s="1">
        <f t="shared" si="3"/>
        <v>36</v>
      </c>
      <c r="B23" s="6">
        <f t="shared" si="10"/>
        <v>0.60501644584477132</v>
      </c>
      <c r="C23" s="1">
        <v>1040.7860000000001</v>
      </c>
      <c r="D23" s="5">
        <v>630.56119999999999</v>
      </c>
      <c r="E23" s="5">
        <v>443.1816</v>
      </c>
      <c r="F23" s="1">
        <v>243.33070000000001</v>
      </c>
      <c r="G23" s="5">
        <v>64.163960000000003</v>
      </c>
      <c r="H23" s="5">
        <v>39.08672</v>
      </c>
      <c r="I23" s="5"/>
      <c r="J23" s="33">
        <f t="shared" si="4"/>
        <v>629.69264660499618</v>
      </c>
      <c r="K23" s="5">
        <f t="shared" si="5"/>
        <v>381.49989611161402</v>
      </c>
      <c r="L23" s="5">
        <f t="shared" si="6"/>
        <v>268.13215649579911</v>
      </c>
      <c r="M23" s="5">
        <f t="shared" si="7"/>
        <v>147.21907527892031</v>
      </c>
      <c r="N23" s="5">
        <f t="shared" si="8"/>
        <v>38.820251030526073</v>
      </c>
      <c r="O23" s="5">
        <f t="shared" si="9"/>
        <v>23.648108414129741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2" customHeight="1" x14ac:dyDescent="0.3">
      <c r="A24" s="1">
        <f t="shared" si="3"/>
        <v>37</v>
      </c>
      <c r="B24" s="6">
        <f t="shared" si="10"/>
        <v>0.58739460761628282</v>
      </c>
      <c r="C24" s="1">
        <v>1147.3409999999999</v>
      </c>
      <c r="D24" s="5">
        <v>809.46820000000002</v>
      </c>
      <c r="E24" s="5">
        <v>522.17750000000001</v>
      </c>
      <c r="F24" s="1">
        <v>482.59780000000001</v>
      </c>
      <c r="G24" s="5">
        <v>114.2895</v>
      </c>
      <c r="H24" s="5">
        <v>45.531869999999998</v>
      </c>
      <c r="I24" s="5"/>
      <c r="J24" s="33">
        <f t="shared" si="4"/>
        <v>673.94191649707352</v>
      </c>
      <c r="K24" s="5">
        <f t="shared" si="5"/>
        <v>475.47725571685874</v>
      </c>
      <c r="L24" s="5">
        <f t="shared" si="6"/>
        <v>306.72424771855151</v>
      </c>
      <c r="M24" s="5">
        <f t="shared" si="7"/>
        <v>283.47534536748134</v>
      </c>
      <c r="N24" s="5">
        <f t="shared" si="8"/>
        <v>67.133036007161152</v>
      </c>
      <c r="O24" s="5">
        <f t="shared" si="9"/>
        <v>26.745174912685599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12" customHeight="1" x14ac:dyDescent="0.3">
      <c r="A25" s="1">
        <f t="shared" si="3"/>
        <v>38</v>
      </c>
      <c r="B25" s="6">
        <f t="shared" si="10"/>
        <v>0.57028602681192508</v>
      </c>
      <c r="C25" s="1">
        <v>1422.383</v>
      </c>
      <c r="D25" s="5">
        <v>632.39430000000004</v>
      </c>
      <c r="E25" s="5">
        <v>678.81989999999996</v>
      </c>
      <c r="F25" s="1">
        <v>404.286</v>
      </c>
      <c r="G25" s="5">
        <v>98.512219999999999</v>
      </c>
      <c r="H25" s="5">
        <v>58.203650000000003</v>
      </c>
      <c r="I25" s="5"/>
      <c r="J25" s="33">
        <f t="shared" si="4"/>
        <v>811.16514967482647</v>
      </c>
      <c r="K25" s="5">
        <f t="shared" si="5"/>
        <v>360.64563272550862</v>
      </c>
      <c r="L25" s="5">
        <f t="shared" si="6"/>
        <v>387.12150369186827</v>
      </c>
      <c r="M25" s="5">
        <f t="shared" si="7"/>
        <v>230.55865663568594</v>
      </c>
      <c r="N25" s="5">
        <f t="shared" si="8"/>
        <v>56.180142536222263</v>
      </c>
      <c r="O25" s="5">
        <f t="shared" si="9"/>
        <v>33.192728304451904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ht="12" customHeight="1" x14ac:dyDescent="0.3">
      <c r="A26" s="1">
        <f t="shared" si="3"/>
        <v>39</v>
      </c>
      <c r="B26" s="6">
        <f t="shared" si="10"/>
        <v>0.55367575418633508</v>
      </c>
      <c r="C26" s="1">
        <v>951.87810000000002</v>
      </c>
      <c r="D26" s="5">
        <v>665.98090000000002</v>
      </c>
      <c r="E26" s="5">
        <v>285.34870000000001</v>
      </c>
      <c r="F26" s="1">
        <v>318.13780000000003</v>
      </c>
      <c r="G26" s="5">
        <v>64.309349999999995</v>
      </c>
      <c r="H26" s="5">
        <v>70.598690000000005</v>
      </c>
      <c r="I26" s="5"/>
      <c r="J26" s="33">
        <f t="shared" si="4"/>
        <v>527.03182491095572</v>
      </c>
      <c r="K26" s="5">
        <f t="shared" si="5"/>
        <v>368.73747708119419</v>
      </c>
      <c r="L26" s="5">
        <f t="shared" si="6"/>
        <v>157.99065667859028</v>
      </c>
      <c r="M26" s="5">
        <f t="shared" si="7"/>
        <v>176.14518635018143</v>
      </c>
      <c r="N26" s="5">
        <f t="shared" si="8"/>
        <v>35.606527862482984</v>
      </c>
      <c r="O26" s="5">
        <f t="shared" si="9"/>
        <v>39.088782930317272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12" customHeight="1" x14ac:dyDescent="0.3">
      <c r="A27" s="1">
        <f t="shared" si="3"/>
        <v>40</v>
      </c>
      <c r="B27" s="6">
        <f t="shared" si="10"/>
        <v>0.53754927590906321</v>
      </c>
      <c r="C27" s="1">
        <v>952.68010000000004</v>
      </c>
      <c r="D27" s="5">
        <v>521.14009999999996</v>
      </c>
      <c r="E27" s="5">
        <v>319.50209999999998</v>
      </c>
      <c r="F27" s="1">
        <v>186.3443</v>
      </c>
      <c r="G27" s="5">
        <v>97.11533</v>
      </c>
      <c r="H27" s="5">
        <v>2.105626</v>
      </c>
      <c r="I27" s="5"/>
      <c r="J27" s="33">
        <f t="shared" si="4"/>
        <v>512.11249792797389</v>
      </c>
      <c r="K27" s="5">
        <f t="shared" si="5"/>
        <v>280.13848340217675</v>
      </c>
      <c r="L27" s="5">
        <f t="shared" si="6"/>
        <v>171.74812250642509</v>
      </c>
      <c r="M27" s="5">
        <f t="shared" si="7"/>
        <v>100.16924353478124</v>
      </c>
      <c r="N27" s="5">
        <f t="shared" si="8"/>
        <v>52.204275321169725</v>
      </c>
      <c r="O27" s="5">
        <f t="shared" si="9"/>
        <v>1.131877731635297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2" customHeight="1" x14ac:dyDescent="0.3">
      <c r="A28" s="1">
        <f t="shared" si="3"/>
        <v>41</v>
      </c>
      <c r="B28" s="6">
        <f t="shared" si="10"/>
        <v>0.52189250088258565</v>
      </c>
      <c r="C28" s="1">
        <v>1243.4559999999999</v>
      </c>
      <c r="D28" s="5">
        <v>575.2559</v>
      </c>
      <c r="E28" s="5">
        <v>378.53800000000001</v>
      </c>
      <c r="F28" s="1">
        <v>319.36259999999999</v>
      </c>
      <c r="G28" s="5">
        <v>37.363680000000002</v>
      </c>
      <c r="H28" s="5">
        <v>59.256779999999999</v>
      </c>
      <c r="I28" s="5"/>
      <c r="J28" s="33">
        <f t="shared" si="4"/>
        <v>648.95036157745642</v>
      </c>
      <c r="K28" s="5">
        <f t="shared" si="5"/>
        <v>300.22174029846258</v>
      </c>
      <c r="L28" s="5">
        <f t="shared" si="6"/>
        <v>197.5561434990922</v>
      </c>
      <c r="M28" s="5">
        <f t="shared" si="7"/>
        <v>166.67294600236485</v>
      </c>
      <c r="N28" s="5">
        <f t="shared" si="8"/>
        <v>19.499824397376649</v>
      </c>
      <c r="O28" s="5">
        <f t="shared" si="9"/>
        <v>30.925669108449185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2" customHeight="1" x14ac:dyDescent="0.3">
      <c r="A29" s="1">
        <f t="shared" si="3"/>
        <v>42</v>
      </c>
      <c r="B29" s="6">
        <f t="shared" si="10"/>
        <v>0.50669174842969478</v>
      </c>
      <c r="C29" s="1">
        <v>921.32550000000003</v>
      </c>
      <c r="D29" s="5">
        <v>485.16609999999997</v>
      </c>
      <c r="E29" s="5">
        <v>397.10820000000001</v>
      </c>
      <c r="F29" s="1">
        <v>227.23</v>
      </c>
      <c r="G29" s="5">
        <v>80.467749999999995</v>
      </c>
      <c r="H29" s="5">
        <v>59.604289999999999</v>
      </c>
      <c r="I29" s="5"/>
      <c r="J29" s="33">
        <f t="shared" si="4"/>
        <v>466.82802846786279</v>
      </c>
      <c r="K29" s="5">
        <f t="shared" si="5"/>
        <v>245.82965948781612</v>
      </c>
      <c r="L29" s="5">
        <f t="shared" si="6"/>
        <v>201.21144817376893</v>
      </c>
      <c r="M29" s="5">
        <f t="shared" si="7"/>
        <v>115.13556599567954</v>
      </c>
      <c r="N29" s="5">
        <f t="shared" si="8"/>
        <v>40.772344939703572</v>
      </c>
      <c r="O29" s="5">
        <f t="shared" si="9"/>
        <v>30.201001914010572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2" customHeight="1" x14ac:dyDescent="0.3">
      <c r="A30" s="1">
        <f t="shared" si="3"/>
        <v>43</v>
      </c>
      <c r="B30" s="6">
        <f t="shared" si="10"/>
        <v>0.49193373633950949</v>
      </c>
      <c r="C30" s="1">
        <v>961.79</v>
      </c>
      <c r="D30" s="5">
        <v>385.29390000000001</v>
      </c>
      <c r="E30" s="5">
        <v>278.12520000000001</v>
      </c>
      <c r="F30" s="1">
        <v>190.732</v>
      </c>
      <c r="G30" s="5">
        <v>78.196529999999996</v>
      </c>
      <c r="H30" s="5">
        <v>103.1317</v>
      </c>
      <c r="I30" s="5"/>
      <c r="J30" s="33">
        <f t="shared" si="4"/>
        <v>473.13694827397683</v>
      </c>
      <c r="K30" s="5">
        <f t="shared" si="5"/>
        <v>189.53906781582134</v>
      </c>
      <c r="L30" s="5">
        <f t="shared" si="6"/>
        <v>136.81916880617334</v>
      </c>
      <c r="M30" s="5">
        <f t="shared" si="7"/>
        <v>93.827505399507316</v>
      </c>
      <c r="N30" s="5">
        <f t="shared" si="8"/>
        <v>38.467511171684542</v>
      </c>
      <c r="O30" s="5">
        <f t="shared" si="9"/>
        <v>50.733962516045388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2" customHeight="1" x14ac:dyDescent="0.3">
      <c r="A31" s="1">
        <f t="shared" si="3"/>
        <v>44</v>
      </c>
      <c r="B31" s="6">
        <f t="shared" si="10"/>
        <v>0.4776055692616597</v>
      </c>
      <c r="C31" s="1">
        <v>896.96310000000005</v>
      </c>
      <c r="D31" s="5">
        <v>475.62329999999997</v>
      </c>
      <c r="E31" s="5">
        <v>357.50850000000003</v>
      </c>
      <c r="F31" s="1">
        <v>112.58629999999999</v>
      </c>
      <c r="G31" s="5">
        <v>39.650480000000002</v>
      </c>
      <c r="H31" s="5">
        <v>36.148060000000001</v>
      </c>
      <c r="I31" s="5"/>
      <c r="J31" s="33">
        <f t="shared" si="4"/>
        <v>428.39457198220305</v>
      </c>
      <c r="K31" s="5">
        <f t="shared" si="5"/>
        <v>227.16033695060915</v>
      </c>
      <c r="L31" s="5">
        <f t="shared" si="6"/>
        <v>170.74805065838208</v>
      </c>
      <c r="M31" s="5">
        <f t="shared" si="7"/>
        <v>53.771843902563994</v>
      </c>
      <c r="N31" s="5">
        <f t="shared" si="8"/>
        <v>18.937290071898055</v>
      </c>
      <c r="O31" s="5">
        <f t="shared" si="9"/>
        <v>17.264514774004631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ht="12" customHeight="1" x14ac:dyDescent="0.3">
      <c r="A32" s="1">
        <f t="shared" si="3"/>
        <v>45</v>
      </c>
      <c r="B32" s="6">
        <f t="shared" si="10"/>
        <v>0.46369472743850459</v>
      </c>
      <c r="C32" s="1">
        <v>998.16309999999999</v>
      </c>
      <c r="D32" s="5">
        <v>402.12700000000001</v>
      </c>
      <c r="E32" s="5">
        <v>158.4521</v>
      </c>
      <c r="F32" s="1">
        <v>140.0351</v>
      </c>
      <c r="G32" s="5">
        <v>78.246849999999995</v>
      </c>
      <c r="H32" s="5">
        <v>0.68858470000000005</v>
      </c>
      <c r="I32" s="5"/>
      <c r="J32" s="33">
        <f t="shared" si="4"/>
        <v>462.84296659367283</v>
      </c>
      <c r="K32" s="5">
        <f t="shared" si="5"/>
        <v>186.46416966066354</v>
      </c>
      <c r="L32" s="5">
        <f t="shared" si="6"/>
        <v>73.473403321558678</v>
      </c>
      <c r="M32" s="5">
        <f t="shared" si="7"/>
        <v>64.933537526323732</v>
      </c>
      <c r="N32" s="5">
        <f t="shared" si="8"/>
        <v>36.282651783671554</v>
      </c>
      <c r="O32" s="5">
        <f t="shared" si="9"/>
        <v>0.31929309478482448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ht="12" customHeight="1" x14ac:dyDescent="0.3">
      <c r="A33" s="1">
        <f t="shared" si="3"/>
        <v>46</v>
      </c>
      <c r="B33" s="6">
        <f t="shared" si="10"/>
        <v>0.45018905576553847</v>
      </c>
      <c r="C33" s="1">
        <v>984.83259999999996</v>
      </c>
      <c r="D33" s="5">
        <v>373.71600000000001</v>
      </c>
      <c r="E33" s="5">
        <v>240.31319999999999</v>
      </c>
      <c r="F33" s="1">
        <v>327.12900000000002</v>
      </c>
      <c r="G33" s="5">
        <v>73.494739999999993</v>
      </c>
      <c r="H33" s="5">
        <v>13.77299</v>
      </c>
      <c r="I33" s="5"/>
      <c r="J33" s="33">
        <f t="shared" si="4"/>
        <v>443.36085828112022</v>
      </c>
      <c r="K33" s="5">
        <f t="shared" si="5"/>
        <v>168.24285316447398</v>
      </c>
      <c r="L33" s="5">
        <f t="shared" si="6"/>
        <v>108.186372595995</v>
      </c>
      <c r="M33" s="5">
        <f t="shared" si="7"/>
        <v>147.26989562352483</v>
      </c>
      <c r="N33" s="5">
        <f t="shared" si="8"/>
        <v>33.086527604333746</v>
      </c>
      <c r="O33" s="5">
        <f t="shared" si="9"/>
        <v>6.2004493631682038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2" customHeight="1" x14ac:dyDescent="0.3">
      <c r="A34" s="1">
        <f t="shared" si="3"/>
        <v>47</v>
      </c>
      <c r="B34" s="6">
        <f t="shared" si="10"/>
        <v>0.43707675317042571</v>
      </c>
      <c r="C34" s="1">
        <v>892.82989999999995</v>
      </c>
      <c r="D34" s="5">
        <v>352.13</v>
      </c>
      <c r="E34" s="5">
        <v>238.7243</v>
      </c>
      <c r="F34" s="1">
        <v>296.63459999999998</v>
      </c>
      <c r="G34" s="5">
        <v>128.42590000000001</v>
      </c>
      <c r="H34" s="5">
        <v>26.39518</v>
      </c>
      <c r="I34" s="5"/>
      <c r="J34" s="33">
        <f t="shared" si="4"/>
        <v>390.23519382547585</v>
      </c>
      <c r="K34" s="5">
        <f t="shared" si="5"/>
        <v>153.907837093902</v>
      </c>
      <c r="L34" s="5">
        <f t="shared" si="6"/>
        <v>104.34084194688266</v>
      </c>
      <c r="M34" s="5">
        <f t="shared" si="7"/>
        <v>129.65208784600796</v>
      </c>
      <c r="N34" s="5">
        <f t="shared" si="8"/>
        <v>56.13197539498978</v>
      </c>
      <c r="O34" s="5">
        <f t="shared" si="9"/>
        <v>11.536719573748957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ht="12" customHeight="1" x14ac:dyDescent="0.3">
      <c r="A35" s="1">
        <f t="shared" si="3"/>
        <v>48</v>
      </c>
      <c r="B35" s="6">
        <f t="shared" si="10"/>
        <v>0.42434636230138417</v>
      </c>
      <c r="C35" s="1">
        <v>892.4683</v>
      </c>
      <c r="D35" s="5">
        <v>408.00940000000003</v>
      </c>
      <c r="E35" s="5">
        <v>183.42519999999999</v>
      </c>
      <c r="F35" s="1">
        <v>238.0872</v>
      </c>
      <c r="G35" s="5">
        <v>68.883679999999998</v>
      </c>
      <c r="H35" s="5">
        <v>41.209339999999997</v>
      </c>
      <c r="I35" s="5"/>
      <c r="J35" s="33">
        <f t="shared" si="4"/>
        <v>378.7156765743004</v>
      </c>
      <c r="K35" s="5">
        <f t="shared" si="5"/>
        <v>173.13730467477038</v>
      </c>
      <c r="L35" s="5">
        <f t="shared" si="6"/>
        <v>77.835816374403848</v>
      </c>
      <c r="M35" s="5">
        <f t="shared" si="7"/>
        <v>101.03143723052212</v>
      </c>
      <c r="N35" s="5">
        <f t="shared" si="8"/>
        <v>29.230539029932611</v>
      </c>
      <c r="O35" s="5">
        <f t="shared" si="9"/>
        <v>17.487033521840921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2" customHeight="1" x14ac:dyDescent="0.3">
      <c r="A36" s="1">
        <f t="shared" si="3"/>
        <v>49</v>
      </c>
      <c r="B36" s="6">
        <f t="shared" si="10"/>
        <v>0.41198675951590696</v>
      </c>
      <c r="C36" s="1">
        <v>900.22349999999994</v>
      </c>
      <c r="D36" s="5">
        <v>388.1481</v>
      </c>
      <c r="E36" s="5">
        <v>212.35079999999999</v>
      </c>
      <c r="F36" s="1">
        <v>158.37119999999999</v>
      </c>
      <c r="G36" s="5">
        <v>52.143450000000001</v>
      </c>
      <c r="H36" s="5">
        <v>18.89865</v>
      </c>
      <c r="I36" s="5"/>
      <c r="J36" s="33">
        <f t="shared" si="4"/>
        <v>370.88016260506805</v>
      </c>
      <c r="K36" s="5">
        <f t="shared" si="5"/>
        <v>159.91187793125621</v>
      </c>
      <c r="L36" s="5">
        <f t="shared" si="6"/>
        <v>87.485717972610459</v>
      </c>
      <c r="M36" s="5">
        <f t="shared" si="7"/>
        <v>65.246837488645596</v>
      </c>
      <c r="N36" s="5">
        <f t="shared" si="8"/>
        <v>21.482410995479718</v>
      </c>
      <c r="O36" s="5">
        <f t="shared" si="9"/>
        <v>7.7859935727252951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2" customHeight="1" x14ac:dyDescent="0.3">
      <c r="A37" s="1">
        <f t="shared" si="3"/>
        <v>50</v>
      </c>
      <c r="B37" s="6">
        <f t="shared" si="10"/>
        <v>0.39998714516107475</v>
      </c>
      <c r="C37" s="1">
        <v>842.77350000000001</v>
      </c>
      <c r="D37" s="5">
        <v>244.40790000000001</v>
      </c>
      <c r="E37" s="5">
        <v>231.94149999999999</v>
      </c>
      <c r="F37" s="1">
        <v>142.14670000000001</v>
      </c>
      <c r="G37" s="5">
        <v>109.98480000000001</v>
      </c>
      <c r="H37" s="5">
        <v>40.577109999999998</v>
      </c>
      <c r="I37" s="5"/>
      <c r="J37" s="33">
        <f t="shared" si="4"/>
        <v>337.09856628240703</v>
      </c>
      <c r="K37" s="5">
        <f t="shared" si="5"/>
        <v>97.760018175813443</v>
      </c>
      <c r="L37" s="5">
        <f t="shared" si="6"/>
        <v>92.773618429377422</v>
      </c>
      <c r="M37" s="5">
        <f t="shared" si="7"/>
        <v>56.856852727067746</v>
      </c>
      <c r="N37" s="5">
        <f t="shared" si="8"/>
        <v>43.992506163111777</v>
      </c>
      <c r="O37" s="5">
        <f t="shared" si="9"/>
        <v>16.230322387786899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2" customHeight="1" x14ac:dyDescent="0.3">
      <c r="A38" s="1">
        <f t="shared" si="3"/>
        <v>51</v>
      </c>
      <c r="B38" s="6">
        <f t="shared" si="10"/>
        <v>0.3883370341369658</v>
      </c>
      <c r="C38" s="1">
        <v>754.87919999999997</v>
      </c>
      <c r="D38" s="5">
        <v>360.88350000000003</v>
      </c>
      <c r="E38" s="5">
        <v>239.65960000000001</v>
      </c>
      <c r="F38" s="1">
        <v>225.72839999999999</v>
      </c>
      <c r="G38" s="5">
        <v>51.086559999999999</v>
      </c>
      <c r="H38" s="5">
        <v>25.886099999999999</v>
      </c>
      <c r="I38" s="5"/>
      <c r="J38" s="33">
        <f t="shared" si="4"/>
        <v>293.14754965968541</v>
      </c>
      <c r="K38" s="5">
        <f t="shared" si="5"/>
        <v>140.14442805896772</v>
      </c>
      <c r="L38" s="5">
        <f t="shared" si="6"/>
        <v>93.068698266451577</v>
      </c>
      <c r="M38" s="5">
        <f t="shared" si="7"/>
        <v>87.658697376482664</v>
      </c>
      <c r="N38" s="5">
        <f t="shared" si="8"/>
        <v>19.838803194660152</v>
      </c>
      <c r="O38" s="5">
        <f t="shared" si="9"/>
        <v>10.052531299372911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ht="12" customHeight="1" x14ac:dyDescent="0.3">
      <c r="A39" s="1">
        <f t="shared" si="3"/>
        <v>52</v>
      </c>
      <c r="B39" s="6">
        <f t="shared" si="10"/>
        <v>0.37702624673491825</v>
      </c>
      <c r="C39" s="1">
        <v>867.35770000000002</v>
      </c>
      <c r="D39" s="5">
        <v>233.0488</v>
      </c>
      <c r="E39" s="5">
        <v>209.47309999999999</v>
      </c>
      <c r="F39" s="1">
        <v>143.2561</v>
      </c>
      <c r="G39" s="5">
        <v>101.48699999999999</v>
      </c>
      <c r="H39" s="5">
        <v>26.251899999999999</v>
      </c>
      <c r="I39" s="5"/>
      <c r="J39" s="33">
        <f t="shared" si="4"/>
        <v>327.01661820763121</v>
      </c>
      <c r="K39" s="5">
        <f t="shared" ref="K39:K66" si="11">PRODUCT($B39,D39)</f>
        <v>87.86551437007661</v>
      </c>
      <c r="L39" s="5">
        <f t="shared" ref="L39:L66" si="12">PRODUCT($B39,E39)</f>
        <v>78.976856684928194</v>
      </c>
      <c r="M39" s="5">
        <f t="shared" ref="M39:M66" si="13">PRODUCT($B39,F39)</f>
        <v>54.011309704882123</v>
      </c>
      <c r="N39" s="5">
        <f t="shared" ref="N39:N66" si="14">PRODUCT($B39,G39)</f>
        <v>38.263262702386648</v>
      </c>
      <c r="O39" s="5">
        <f t="shared" si="9"/>
        <v>9.8976553266604004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ht="12" customHeight="1" x14ac:dyDescent="0.3">
      <c r="A40" s="1">
        <f t="shared" si="3"/>
        <v>53</v>
      </c>
      <c r="B40" s="6">
        <f t="shared" si="10"/>
        <v>0.3660448997426391</v>
      </c>
      <c r="C40" s="1">
        <v>740.00800000000004</v>
      </c>
      <c r="D40" s="5">
        <v>308.39010000000002</v>
      </c>
      <c r="E40" s="5">
        <v>270.1481</v>
      </c>
      <c r="F40" s="1">
        <v>129.08940000000001</v>
      </c>
      <c r="G40" s="5">
        <v>45.70138</v>
      </c>
      <c r="H40" s="5">
        <v>38.184280000000001</v>
      </c>
      <c r="I40" s="5"/>
      <c r="J40" s="33">
        <f t="shared" si="4"/>
        <v>270.87615416875087</v>
      </c>
      <c r="K40" s="5">
        <f t="shared" si="11"/>
        <v>112.88462323612245</v>
      </c>
      <c r="L40" s="5">
        <f t="shared" si="12"/>
        <v>98.88633418016444</v>
      </c>
      <c r="M40" s="5">
        <f t="shared" si="13"/>
        <v>47.252516480837443</v>
      </c>
      <c r="N40" s="5">
        <f t="shared" si="14"/>
        <v>16.728757060200252</v>
      </c>
      <c r="O40" s="5">
        <f t="shared" si="9"/>
        <v>13.97716094434486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ht="12" customHeight="1" x14ac:dyDescent="0.3">
      <c r="A41" s="1">
        <f t="shared" si="3"/>
        <v>54</v>
      </c>
      <c r="B41" s="6">
        <f t="shared" si="10"/>
        <v>0.35538339780838746</v>
      </c>
      <c r="C41" s="1">
        <v>839.96759999999995</v>
      </c>
      <c r="D41" s="5">
        <v>253.88059999999999</v>
      </c>
      <c r="E41" s="5">
        <v>228.41069999999999</v>
      </c>
      <c r="F41" s="1">
        <v>111.408</v>
      </c>
      <c r="G41" s="5">
        <v>89.211699999999993</v>
      </c>
      <c r="H41" s="5">
        <v>68.545749999999998</v>
      </c>
      <c r="I41" s="5"/>
      <c r="J41" s="33">
        <f t="shared" si="4"/>
        <v>298.51053973695645</v>
      </c>
      <c r="K41" s="5">
        <f t="shared" si="11"/>
        <v>90.224950265632089</v>
      </c>
      <c r="L41" s="5">
        <f t="shared" si="12"/>
        <v>81.173370661792248</v>
      </c>
      <c r="M41" s="5">
        <f t="shared" si="13"/>
        <v>39.592553583036832</v>
      </c>
      <c r="N41" s="5">
        <f t="shared" si="14"/>
        <v>31.704357070262517</v>
      </c>
      <c r="O41" s="5">
        <f t="shared" si="9"/>
        <v>24.360021540324276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2" customHeight="1" x14ac:dyDescent="0.3">
      <c r="A42" s="1">
        <f t="shared" si="3"/>
        <v>55</v>
      </c>
      <c r="B42" s="6">
        <f t="shared" si="10"/>
        <v>0.34503242505668685</v>
      </c>
      <c r="C42" s="1">
        <v>999.12829999999997</v>
      </c>
      <c r="D42" s="5">
        <v>201.53700000000001</v>
      </c>
      <c r="E42" s="5">
        <v>284.88279999999997</v>
      </c>
      <c r="F42" s="1">
        <v>99.341279999999998</v>
      </c>
      <c r="G42" s="5">
        <v>24.548629999999999</v>
      </c>
      <c r="H42" s="5">
        <v>69.099279999999993</v>
      </c>
      <c r="I42" s="5"/>
      <c r="J42" s="33">
        <f t="shared" si="4"/>
        <v>344.73166029176491</v>
      </c>
      <c r="K42" s="5">
        <f t="shared" si="11"/>
        <v>69.536799848649494</v>
      </c>
      <c r="L42" s="5">
        <f t="shared" si="12"/>
        <v>98.293803340939107</v>
      </c>
      <c r="M42" s="5">
        <f t="shared" si="13"/>
        <v>34.275962746635344</v>
      </c>
      <c r="N42" s="5">
        <f t="shared" si="14"/>
        <v>8.4700733407193347</v>
      </c>
      <c r="O42" s="5">
        <f t="shared" si="9"/>
        <v>23.841492148071019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2" customHeight="1" x14ac:dyDescent="0.3">
      <c r="A43" s="1">
        <f t="shared" si="3"/>
        <v>56</v>
      </c>
      <c r="B43" s="6">
        <f t="shared" si="10"/>
        <v>0.33498293694823966</v>
      </c>
      <c r="C43" s="1">
        <v>678.19910000000004</v>
      </c>
      <c r="D43" s="5">
        <v>259.24209999999999</v>
      </c>
      <c r="E43" s="5">
        <v>139.6532</v>
      </c>
      <c r="F43" s="1">
        <v>126.14</v>
      </c>
      <c r="G43" s="5">
        <v>92.100859999999997</v>
      </c>
      <c r="H43" s="5">
        <v>15.612869999999999</v>
      </c>
      <c r="I43" s="5"/>
      <c r="J43" s="33">
        <f t="shared" si="4"/>
        <v>227.18512635365289</v>
      </c>
      <c r="K43" s="5">
        <f t="shared" si="11"/>
        <v>86.841680038629235</v>
      </c>
      <c r="L43" s="5">
        <f t="shared" si="12"/>
        <v>46.781439090219905</v>
      </c>
      <c r="M43" s="5">
        <f t="shared" si="13"/>
        <v>42.25474766665095</v>
      </c>
      <c r="N43" s="5">
        <f t="shared" si="14"/>
        <v>30.852216578258648</v>
      </c>
      <c r="O43" s="5">
        <f t="shared" si="9"/>
        <v>5.2300450467910622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2" customHeight="1" x14ac:dyDescent="0.3">
      <c r="A44" s="1">
        <f t="shared" si="3"/>
        <v>57</v>
      </c>
      <c r="B44" s="6">
        <f t="shared" si="10"/>
        <v>0.3252261523769317</v>
      </c>
      <c r="C44" s="1">
        <v>926.08230000000003</v>
      </c>
      <c r="D44" s="5">
        <v>205.334</v>
      </c>
      <c r="E44" s="5">
        <v>232.30940000000001</v>
      </c>
      <c r="F44" s="1">
        <v>78.426959999999994</v>
      </c>
      <c r="G44" s="5">
        <v>54.966810000000002</v>
      </c>
      <c r="H44" s="5">
        <v>56.535299999999999</v>
      </c>
      <c r="I44" s="5"/>
      <c r="J44" s="33">
        <f t="shared" si="4"/>
        <v>301.18618321337937</v>
      </c>
      <c r="K44" s="5">
        <f t="shared" si="11"/>
        <v>66.779986772164889</v>
      </c>
      <c r="L44" s="5">
        <f t="shared" si="12"/>
        <v>75.553092322993578</v>
      </c>
      <c r="M44" s="5">
        <f t="shared" si="13"/>
        <v>25.506498443419524</v>
      </c>
      <c r="N44" s="5">
        <f t="shared" si="14"/>
        <v>17.876644124733854</v>
      </c>
      <c r="O44" s="5">
        <f t="shared" si="9"/>
        <v>18.386758092475546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2" customHeight="1" x14ac:dyDescent="0.3">
      <c r="A45" s="1">
        <f t="shared" si="3"/>
        <v>58</v>
      </c>
      <c r="B45" s="6">
        <f t="shared" si="10"/>
        <v>0.31575354599702105</v>
      </c>
      <c r="C45" s="1">
        <v>687.49220000000003</v>
      </c>
      <c r="D45" s="5">
        <v>243.63239999999999</v>
      </c>
      <c r="E45" s="5">
        <v>181.80500000000001</v>
      </c>
      <c r="F45" s="1">
        <v>68.774839999999998</v>
      </c>
      <c r="G45" s="5">
        <v>84.144620000000003</v>
      </c>
      <c r="H45" s="5">
        <v>6.0380529999999997</v>
      </c>
      <c r="I45" s="5"/>
      <c r="J45" s="33">
        <f t="shared" si="4"/>
        <v>217.0780999952932</v>
      </c>
      <c r="K45" s="5">
        <f t="shared" si="11"/>
        <v>76.927794219764621</v>
      </c>
      <c r="L45" s="5">
        <f t="shared" si="12"/>
        <v>57.405573429988415</v>
      </c>
      <c r="M45" s="5">
        <f t="shared" si="13"/>
        <v>21.715899605377761</v>
      </c>
      <c r="N45" s="5">
        <f t="shared" si="14"/>
        <v>26.568962141571859</v>
      </c>
      <c r="O45" s="5">
        <f t="shared" si="9"/>
        <v>1.9065366456679509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ht="12" customHeight="1" x14ac:dyDescent="0.3">
      <c r="A46" s="1">
        <f t="shared" si="3"/>
        <v>59</v>
      </c>
      <c r="B46" s="6">
        <f t="shared" si="10"/>
        <v>0.30655684077380685</v>
      </c>
      <c r="C46" s="1">
        <v>644.83759999999995</v>
      </c>
      <c r="D46" s="5">
        <v>252.69919999999999</v>
      </c>
      <c r="E46" s="5">
        <v>182.34049999999999</v>
      </c>
      <c r="F46" s="1">
        <v>51.966200000000001</v>
      </c>
      <c r="G46" s="5">
        <v>47.197989999999997</v>
      </c>
      <c r="H46" s="5">
        <v>16.638639999999999</v>
      </c>
      <c r="I46" s="5"/>
      <c r="J46" s="33">
        <f t="shared" si="4"/>
        <v>197.67937746816375</v>
      </c>
      <c r="K46" s="5">
        <f t="shared" si="11"/>
        <v>77.466668418068366</v>
      </c>
      <c r="L46" s="5">
        <f t="shared" si="12"/>
        <v>55.897727625116325</v>
      </c>
      <c r="M46" s="5">
        <f t="shared" si="13"/>
        <v>15.930594099019801</v>
      </c>
      <c r="N46" s="5">
        <f t="shared" si="14"/>
        <v>14.468866705273728</v>
      </c>
      <c r="O46" s="5">
        <f t="shared" si="9"/>
        <v>5.1006889131726929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ht="12" customHeight="1" x14ac:dyDescent="0.3">
      <c r="A47" s="1">
        <f t="shared" si="3"/>
        <v>60</v>
      </c>
      <c r="B47" s="6">
        <f t="shared" si="10"/>
        <v>0.29762800075126877</v>
      </c>
      <c r="C47" s="1">
        <v>597.22789999999998</v>
      </c>
      <c r="D47" s="5">
        <v>210.1782</v>
      </c>
      <c r="E47" s="5">
        <v>212.8947</v>
      </c>
      <c r="F47" s="1">
        <v>82.588710000000006</v>
      </c>
      <c r="G47" s="5">
        <v>84.865139999999997</v>
      </c>
      <c r="H47" s="5">
        <v>5.8514939999999998</v>
      </c>
      <c r="I47" s="5"/>
      <c r="J47" s="33">
        <f t="shared" si="4"/>
        <v>177.75174586987868</v>
      </c>
      <c r="K47" s="5">
        <f t="shared" si="11"/>
        <v>62.554917467500317</v>
      </c>
      <c r="L47" s="5">
        <f t="shared" si="12"/>
        <v>63.363423931541142</v>
      </c>
      <c r="M47" s="5">
        <f t="shared" si="13"/>
        <v>24.580712641926322</v>
      </c>
      <c r="N47" s="5">
        <f t="shared" si="14"/>
        <v>25.258241951676528</v>
      </c>
      <c r="O47" s="5">
        <f t="shared" si="9"/>
        <v>1.7415684606280446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1:31" ht="12" customHeight="1" x14ac:dyDescent="0.3">
      <c r="A48" s="1">
        <f t="shared" si="3"/>
        <v>61</v>
      </c>
      <c r="B48" s="6">
        <f t="shared" si="10"/>
        <v>0.28895922403035801</v>
      </c>
      <c r="C48" s="1">
        <v>576.73720000000003</v>
      </c>
      <c r="D48" s="5">
        <v>239.0675</v>
      </c>
      <c r="E48" s="5">
        <v>191.01419999999999</v>
      </c>
      <c r="F48" s="1">
        <v>176.76990000000001</v>
      </c>
      <c r="G48" s="5">
        <v>94.581919999999997</v>
      </c>
      <c r="H48" s="5">
        <v>1.350827</v>
      </c>
      <c r="I48" s="5"/>
      <c r="J48" s="33">
        <f t="shared" si="4"/>
        <v>166.65353378144141</v>
      </c>
      <c r="K48" s="5">
        <f t="shared" si="11"/>
        <v>69.080759290877609</v>
      </c>
      <c r="L48" s="5">
        <f t="shared" si="12"/>
        <v>55.195315010779609</v>
      </c>
      <c r="M48" s="5">
        <f t="shared" si="13"/>
        <v>51.079293135923983</v>
      </c>
      <c r="N48" s="5">
        <f t="shared" si="14"/>
        <v>27.330318210501396</v>
      </c>
      <c r="O48" s="5">
        <f t="shared" si="9"/>
        <v>0.3903339217192564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2" customHeight="1" x14ac:dyDescent="0.3">
      <c r="A49" s="1">
        <f t="shared" si="3"/>
        <v>62</v>
      </c>
      <c r="B49" s="6">
        <f t="shared" si="10"/>
        <v>0.28054293595180391</v>
      </c>
      <c r="C49" s="1">
        <v>460.10550000000001</v>
      </c>
      <c r="D49" s="5">
        <v>167.6165</v>
      </c>
      <c r="E49" s="5">
        <v>178.97720000000001</v>
      </c>
      <c r="F49" s="1">
        <v>152.89949999999999</v>
      </c>
      <c r="G49" s="5">
        <v>149.20079999999999</v>
      </c>
      <c r="H49" s="5">
        <v>77.27543</v>
      </c>
      <c r="I49" s="5"/>
      <c r="J49" s="33">
        <f t="shared" si="4"/>
        <v>129.07934781757271</v>
      </c>
      <c r="K49" s="5">
        <f t="shared" si="11"/>
        <v>47.023625023965543</v>
      </c>
      <c r="L49" s="5">
        <f t="shared" si="12"/>
        <v>50.210789156433201</v>
      </c>
      <c r="M49" s="5">
        <f t="shared" si="13"/>
        <v>42.894874635562836</v>
      </c>
      <c r="N49" s="5">
        <f t="shared" si="14"/>
        <v>41.857230478357899</v>
      </c>
      <c r="O49" s="5">
        <f t="shared" si="9"/>
        <v>21.679076009138107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2" customHeight="1" x14ac:dyDescent="0.3">
      <c r="A50" s="1">
        <f t="shared" si="3"/>
        <v>63</v>
      </c>
      <c r="B50" s="6">
        <f t="shared" si="10"/>
        <v>0.27237178247747951</v>
      </c>
      <c r="C50" s="1">
        <v>659.85</v>
      </c>
      <c r="D50" s="5">
        <v>148.39680000000001</v>
      </c>
      <c r="E50" s="5">
        <v>133.20320000000001</v>
      </c>
      <c r="F50" s="1">
        <v>39.234020000000001</v>
      </c>
      <c r="G50" s="5">
        <v>126.0714</v>
      </c>
      <c r="H50" s="5">
        <v>4.4504679999999999</v>
      </c>
      <c r="I50" s="5"/>
      <c r="J50" s="33">
        <f t="shared" si="4"/>
        <v>179.72452066776486</v>
      </c>
      <c r="K50" s="5">
        <f t="shared" si="11"/>
        <v>40.419100929954034</v>
      </c>
      <c r="L50" s="5">
        <f t="shared" si="12"/>
        <v>36.280793015704198</v>
      </c>
      <c r="M50" s="5">
        <f t="shared" si="13"/>
        <v>10.686239961157082</v>
      </c>
      <c r="N50" s="5">
        <f t="shared" si="14"/>
        <v>34.338291937431308</v>
      </c>
      <c r="O50" s="5">
        <f t="shared" si="9"/>
        <v>1.2121819020189832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2" customHeight="1" x14ac:dyDescent="0.3">
      <c r="A51" s="1">
        <f t="shared" si="3"/>
        <v>64</v>
      </c>
      <c r="B51" s="6">
        <f t="shared" si="10"/>
        <v>0.26443862376454319</v>
      </c>
      <c r="C51" s="1">
        <v>606.02139999999997</v>
      </c>
      <c r="D51" s="5">
        <v>188.2381</v>
      </c>
      <c r="E51" s="5">
        <v>153.73580000000001</v>
      </c>
      <c r="F51" s="1">
        <v>83.174850000000006</v>
      </c>
      <c r="G51" s="5">
        <v>39.307859999999998</v>
      </c>
      <c r="H51" s="5">
        <v>54.066000000000003</v>
      </c>
      <c r="I51" s="5"/>
      <c r="J51" s="33">
        <f t="shared" si="4"/>
        <v>160.25546498786173</v>
      </c>
      <c r="K51" s="5">
        <f t="shared" si="11"/>
        <v>49.777424104052457</v>
      </c>
      <c r="L51" s="5">
        <f t="shared" si="12"/>
        <v>40.65368337534106</v>
      </c>
      <c r="M51" s="5">
        <f t="shared" si="13"/>
        <v>21.994642865822318</v>
      </c>
      <c r="N51" s="5">
        <f t="shared" si="14"/>
        <v>10.394516401529335</v>
      </c>
      <c r="O51" s="5">
        <f t="shared" si="9"/>
        <v>14.297138632453793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2" customHeight="1" x14ac:dyDescent="0.3">
      <c r="A52" s="1">
        <f t="shared" si="3"/>
        <v>65</v>
      </c>
      <c r="B52" s="6">
        <f t="shared" si="10"/>
        <v>0.25673652792674095</v>
      </c>
      <c r="C52" s="1">
        <v>519.48230000000001</v>
      </c>
      <c r="D52" s="5">
        <v>182.8724</v>
      </c>
      <c r="E52" s="5">
        <v>98.491650000000007</v>
      </c>
      <c r="F52" s="1">
        <v>102.1259</v>
      </c>
      <c r="G52" s="5">
        <v>46.666170000000001</v>
      </c>
      <c r="H52" s="5">
        <v>57.993769999999998</v>
      </c>
      <c r="I52" s="5"/>
      <c r="J52" s="33">
        <f t="shared" si="4"/>
        <v>133.37008202139762</v>
      </c>
      <c r="K52" s="5">
        <f t="shared" si="11"/>
        <v>46.95002502963014</v>
      </c>
      <c r="L52" s="5">
        <f t="shared" si="12"/>
        <v>25.286404250775796</v>
      </c>
      <c r="M52" s="5">
        <f t="shared" si="13"/>
        <v>26.219448977393554</v>
      </c>
      <c r="N52" s="5">
        <f t="shared" si="14"/>
        <v>11.980910457439041</v>
      </c>
      <c r="O52" s="5">
        <f t="shared" si="9"/>
        <v>14.88911915118199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ht="12" customHeight="1" x14ac:dyDescent="0.3">
      <c r="A53" s="1">
        <f t="shared" si="3"/>
        <v>66</v>
      </c>
      <c r="B53" s="6">
        <f t="shared" si="10"/>
        <v>0.24925876497741842</v>
      </c>
      <c r="C53" s="1">
        <v>353.57600000000002</v>
      </c>
      <c r="D53" s="5">
        <v>150.50030000000001</v>
      </c>
      <c r="E53" s="5">
        <v>118.8185</v>
      </c>
      <c r="F53" s="1">
        <v>18.771470000000001</v>
      </c>
      <c r="G53" s="5">
        <v>29.387879999999999</v>
      </c>
      <c r="H53" s="5">
        <v>17.75084</v>
      </c>
      <c r="I53" s="5"/>
      <c r="J53" s="33">
        <f t="shared" si="4"/>
        <v>88.131917085655701</v>
      </c>
      <c r="K53" s="5">
        <f t="shared" si="11"/>
        <v>37.513518906730965</v>
      </c>
      <c r="L53" s="5">
        <f t="shared" si="12"/>
        <v>29.616552566469391</v>
      </c>
      <c r="M53" s="5">
        <f t="shared" si="13"/>
        <v>4.6789534290106607</v>
      </c>
      <c r="N53" s="5">
        <f t="shared" si="14"/>
        <v>7.3251866741045752</v>
      </c>
      <c r="O53" s="5">
        <f t="shared" si="9"/>
        <v>4.4245524557117584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ht="12" customHeight="1" x14ac:dyDescent="0.3">
      <c r="A54" s="1">
        <f t="shared" si="3"/>
        <v>67</v>
      </c>
      <c r="B54" s="6">
        <f t="shared" si="10"/>
        <v>0.24199880094894993</v>
      </c>
      <c r="C54" s="1">
        <v>453.4366</v>
      </c>
      <c r="D54" s="5">
        <v>154.66200000000001</v>
      </c>
      <c r="E54" s="5">
        <v>88.929789999999997</v>
      </c>
      <c r="F54" s="1">
        <v>48.89866</v>
      </c>
      <c r="G54" s="5">
        <v>41.853929999999998</v>
      </c>
      <c r="H54" s="5">
        <v>57.910640000000001</v>
      </c>
      <c r="I54" s="5"/>
      <c r="J54" s="33">
        <f t="shared" si="4"/>
        <v>109.73111350636863</v>
      </c>
      <c r="K54" s="5">
        <f t="shared" si="11"/>
        <v>37.428018552366495</v>
      </c>
      <c r="L54" s="5">
        <f t="shared" si="12"/>
        <v>21.520902548641917</v>
      </c>
      <c r="M54" s="5">
        <f t="shared" si="13"/>
        <v>11.83341708801038</v>
      </c>
      <c r="N54" s="5">
        <f t="shared" si="14"/>
        <v>10.128600875001284</v>
      </c>
      <c r="O54" s="5">
        <f t="shared" si="9"/>
        <v>14.014305442186298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</row>
    <row r="55" spans="1:31" ht="12" customHeight="1" x14ac:dyDescent="0.3">
      <c r="A55" s="1">
        <f t="shared" si="3"/>
        <v>68</v>
      </c>
      <c r="B55" s="6">
        <f t="shared" si="10"/>
        <v>0.23495029218344654</v>
      </c>
      <c r="C55" s="1">
        <v>283.19580000000002</v>
      </c>
      <c r="D55" s="5">
        <v>160.35980000000001</v>
      </c>
      <c r="E55" s="5">
        <v>23.175380000000001</v>
      </c>
      <c r="F55" s="1">
        <v>91.8673</v>
      </c>
      <c r="G55" s="5">
        <v>56.107880000000002</v>
      </c>
      <c r="H55" s="5">
        <v>3.4224109999999999</v>
      </c>
      <c r="I55" s="5"/>
      <c r="J55" s="33">
        <f t="shared" si="4"/>
        <v>66.536935955124889</v>
      </c>
      <c r="K55" s="5">
        <f t="shared" si="11"/>
        <v>37.676581864479054</v>
      </c>
      <c r="L55" s="5">
        <f t="shared" si="12"/>
        <v>5.4450623024624036</v>
      </c>
      <c r="M55" s="5">
        <f t="shared" si="13"/>
        <v>21.584248977104338</v>
      </c>
      <c r="N55" s="5">
        <f t="shared" si="14"/>
        <v>13.182562799793757</v>
      </c>
      <c r="O55" s="5">
        <f t="shared" si="9"/>
        <v>0.80409646442184146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2" customHeight="1" x14ac:dyDescent="0.3">
      <c r="A56" s="1">
        <f t="shared" si="3"/>
        <v>69</v>
      </c>
      <c r="B56" s="6">
        <f t="shared" si="10"/>
        <v>0.22810707978975392</v>
      </c>
      <c r="C56" s="1">
        <v>443.70150000000001</v>
      </c>
      <c r="D56" s="5">
        <v>136.64830000000001</v>
      </c>
      <c r="E56" s="5">
        <v>63.455970000000001</v>
      </c>
      <c r="F56" s="1">
        <v>18.480730000000001</v>
      </c>
      <c r="G56" s="5">
        <v>45.738149999999997</v>
      </c>
      <c r="H56" s="5">
        <v>23.060639999999999</v>
      </c>
      <c r="I56" s="5"/>
      <c r="J56" s="33">
        <f t="shared" si="4"/>
        <v>101.2114534633335</v>
      </c>
      <c r="K56" s="5">
        <f t="shared" si="11"/>
        <v>31.170444671234232</v>
      </c>
      <c r="L56" s="5">
        <f t="shared" si="12"/>
        <v>14.474756011926232</v>
      </c>
      <c r="M56" s="5">
        <f t="shared" si="13"/>
        <v>4.2155853526828988</v>
      </c>
      <c r="N56" s="5">
        <f t="shared" si="14"/>
        <v>10.433195831485733</v>
      </c>
      <c r="O56" s="5">
        <f t="shared" si="9"/>
        <v>5.260295248482791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2" customHeight="1" x14ac:dyDescent="0.3">
      <c r="A57" s="1">
        <f t="shared" si="3"/>
        <v>70</v>
      </c>
      <c r="B57" s="6">
        <f t="shared" si="10"/>
        <v>0.22146318426189701</v>
      </c>
      <c r="C57" s="1">
        <v>515.13250000000005</v>
      </c>
      <c r="D57" s="5">
        <v>129.67529999999999</v>
      </c>
      <c r="E57" s="5">
        <v>42.631540000000001</v>
      </c>
      <c r="F57" s="1">
        <v>172.61189999999999</v>
      </c>
      <c r="G57" s="5">
        <v>34.95044</v>
      </c>
      <c r="H57" s="5">
        <v>0</v>
      </c>
      <c r="I57" s="5"/>
      <c r="J57" s="33">
        <f t="shared" si="4"/>
        <v>114.08288376679167</v>
      </c>
      <c r="K57" s="5">
        <f t="shared" si="11"/>
        <v>28.71830485811677</v>
      </c>
      <c r="L57" s="5">
        <f t="shared" si="12"/>
        <v>9.4413165983884326</v>
      </c>
      <c r="M57" s="5">
        <f t="shared" si="13"/>
        <v>38.227181015496136</v>
      </c>
      <c r="N57" s="5">
        <f t="shared" si="14"/>
        <v>7.7402357337543757</v>
      </c>
      <c r="O57" s="5">
        <f t="shared" si="9"/>
        <v>0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2" customHeight="1" x14ac:dyDescent="0.3">
      <c r="A58" s="1">
        <f t="shared" si="3"/>
        <v>71</v>
      </c>
      <c r="B58" s="6">
        <f t="shared" si="10"/>
        <v>0.21501280025426894</v>
      </c>
      <c r="C58" s="1">
        <v>366.05110000000002</v>
      </c>
      <c r="D58" s="5">
        <v>92.524000000000001</v>
      </c>
      <c r="E58" s="5">
        <v>39.64743</v>
      </c>
      <c r="F58" s="1">
        <v>111.1981</v>
      </c>
      <c r="G58" s="5">
        <v>71.780479999999997</v>
      </c>
      <c r="H58" s="5">
        <v>24.433389999999999</v>
      </c>
      <c r="I58" s="5"/>
      <c r="J58" s="33">
        <f t="shared" si="4"/>
        <v>78.705672047155431</v>
      </c>
      <c r="K58" s="5">
        <f t="shared" si="11"/>
        <v>19.89384433072598</v>
      </c>
      <c r="L58" s="5">
        <f t="shared" si="12"/>
        <v>8.5247049471851106</v>
      </c>
      <c r="M58" s="5">
        <f t="shared" si="13"/>
        <v>23.909014863954223</v>
      </c>
      <c r="N58" s="5">
        <f t="shared" si="14"/>
        <v>15.433722008395547</v>
      </c>
      <c r="O58" s="5">
        <f t="shared" si="9"/>
        <v>5.2534916036046519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2" customHeight="1" x14ac:dyDescent="0.3">
      <c r="A59" s="1">
        <f t="shared" si="3"/>
        <v>72</v>
      </c>
      <c r="B59" s="6">
        <f t="shared" si="10"/>
        <v>0.20875029150899899</v>
      </c>
      <c r="C59" s="1">
        <v>336.16910000000001</v>
      </c>
      <c r="D59" s="5">
        <v>73.574920000000006</v>
      </c>
      <c r="E59" s="5">
        <v>80.748660000000001</v>
      </c>
      <c r="F59" s="1">
        <v>303.5403</v>
      </c>
      <c r="G59" s="5">
        <v>40.924810000000001</v>
      </c>
      <c r="H59" s="5">
        <v>18.525449999999999</v>
      </c>
      <c r="I59" s="5"/>
      <c r="J59" s="33">
        <f t="shared" si="4"/>
        <v>70.175397621317828</v>
      </c>
      <c r="K59" s="5">
        <f t="shared" si="11"/>
        <v>15.358785997751282</v>
      </c>
      <c r="L59" s="5">
        <f t="shared" si="12"/>
        <v>16.856306313961046</v>
      </c>
      <c r="M59" s="5">
        <f t="shared" si="13"/>
        <v>63.364126109729007</v>
      </c>
      <c r="N59" s="5">
        <f t="shared" si="14"/>
        <v>8.5430660174503963</v>
      </c>
      <c r="O59" s="5">
        <f t="shared" si="9"/>
        <v>3.8671930878353851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1" ht="12" customHeight="1" x14ac:dyDescent="0.3">
      <c r="A60" s="1">
        <f t="shared" si="3"/>
        <v>73</v>
      </c>
      <c r="B60" s="6">
        <f t="shared" si="10"/>
        <v>0.20267018593106698</v>
      </c>
      <c r="C60" s="1">
        <v>250.601</v>
      </c>
      <c r="D60" s="5">
        <v>140.2046</v>
      </c>
      <c r="E60" s="5">
        <v>62.398209999999999</v>
      </c>
      <c r="F60" s="1">
        <v>34.747999999999998</v>
      </c>
      <c r="G60" s="5">
        <v>137.74270000000001</v>
      </c>
      <c r="H60" s="5">
        <v>0</v>
      </c>
      <c r="I60" s="5"/>
      <c r="J60" s="33">
        <f t="shared" si="4"/>
        <v>50.789351264511318</v>
      </c>
      <c r="K60" s="5">
        <f t="shared" si="11"/>
        <v>28.415292350390875</v>
      </c>
      <c r="L60" s="5">
        <f t="shared" si="12"/>
        <v>12.646256822465762</v>
      </c>
      <c r="M60" s="5">
        <f t="shared" si="13"/>
        <v>7.0423836207327151</v>
      </c>
      <c r="N60" s="5">
        <f t="shared" si="14"/>
        <v>27.916338619647181</v>
      </c>
      <c r="O60" s="5">
        <f t="shared" si="9"/>
        <v>0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1" ht="12" customHeight="1" x14ac:dyDescent="0.3">
      <c r="A61" s="1">
        <f t="shared" si="3"/>
        <v>74</v>
      </c>
      <c r="B61" s="6">
        <f t="shared" si="10"/>
        <v>0.19676717080686115</v>
      </c>
      <c r="C61" s="1">
        <v>364.92630000000003</v>
      </c>
      <c r="D61" s="5">
        <v>138.5068</v>
      </c>
      <c r="E61" s="5">
        <v>91.988879999999995</v>
      </c>
      <c r="F61" s="1">
        <v>235.43520000000001</v>
      </c>
      <c r="G61" s="5">
        <v>82.505769999999998</v>
      </c>
      <c r="H61" s="5">
        <v>52.78763</v>
      </c>
      <c r="I61" s="5"/>
      <c r="J61" s="33">
        <f t="shared" si="4"/>
        <v>71.805515604015866</v>
      </c>
      <c r="K61" s="5">
        <f t="shared" si="11"/>
        <v>27.253591173511754</v>
      </c>
      <c r="L61" s="5">
        <f t="shared" si="12"/>
        <v>18.100391663291852</v>
      </c>
      <c r="M61" s="5">
        <f t="shared" si="13"/>
        <v>46.325918212347517</v>
      </c>
      <c r="N61" s="5">
        <f t="shared" si="14"/>
        <v>16.234426938141599</v>
      </c>
      <c r="O61" s="5">
        <f t="shared" si="9"/>
        <v>10.386872608699388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31" ht="12" customHeight="1" x14ac:dyDescent="0.3">
      <c r="A62" s="1">
        <f t="shared" si="3"/>
        <v>75</v>
      </c>
      <c r="B62" s="6">
        <f t="shared" si="10"/>
        <v>0.19103608816200113</v>
      </c>
      <c r="C62" s="1">
        <v>313.05059999999997</v>
      </c>
      <c r="D62" s="5">
        <v>99.053550000000001</v>
      </c>
      <c r="E62" s="5">
        <v>51.526719999999997</v>
      </c>
      <c r="F62" s="1">
        <v>178.2936</v>
      </c>
      <c r="G62" s="5">
        <v>155.88579999999999</v>
      </c>
      <c r="H62" s="5">
        <v>110.3789</v>
      </c>
      <c r="I62" s="5"/>
      <c r="J62" s="33">
        <f t="shared" si="4"/>
        <v>59.803962020767344</v>
      </c>
      <c r="K62" s="5">
        <f t="shared" si="11"/>
        <v>18.922802710559186</v>
      </c>
      <c r="L62" s="5">
        <f t="shared" si="12"/>
        <v>9.843463024618746</v>
      </c>
      <c r="M62" s="5">
        <f t="shared" si="13"/>
        <v>34.060511888320562</v>
      </c>
      <c r="N62" s="5">
        <f t="shared" si="14"/>
        <v>29.779813432004072</v>
      </c>
      <c r="O62" s="5">
        <f t="shared" si="9"/>
        <v>21.086353271624706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2" customHeight="1" x14ac:dyDescent="0.3">
      <c r="A63" s="1">
        <f t="shared" si="3"/>
        <v>76</v>
      </c>
      <c r="B63" s="6">
        <f t="shared" si="10"/>
        <v>0.18547193025437003</v>
      </c>
      <c r="C63" s="1">
        <v>168.19390000000001</v>
      </c>
      <c r="D63" s="5">
        <v>149.6902</v>
      </c>
      <c r="E63" s="5">
        <v>71.217699999999994</v>
      </c>
      <c r="F63" s="1">
        <v>138.67920000000001</v>
      </c>
      <c r="G63" s="5">
        <v>119.40860000000001</v>
      </c>
      <c r="H63" s="5">
        <v>82.128900000000002</v>
      </c>
      <c r="I63" s="5"/>
      <c r="J63" s="33">
        <f t="shared" si="4"/>
        <v>31.195247290010489</v>
      </c>
      <c r="K63" s="5">
        <f t="shared" si="11"/>
        <v>27.763330334162703</v>
      </c>
      <c r="L63" s="5">
        <f t="shared" si="12"/>
        <v>13.208884287276648</v>
      </c>
      <c r="M63" s="5">
        <f t="shared" si="13"/>
        <v>25.721098910131833</v>
      </c>
      <c r="N63" s="5">
        <f t="shared" si="14"/>
        <v>22.146943530971971</v>
      </c>
      <c r="O63" s="5">
        <f t="shared" si="9"/>
        <v>15.232605612668131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2" customHeight="1" x14ac:dyDescent="0.3">
      <c r="A64" s="1">
        <f t="shared" si="3"/>
        <v>77</v>
      </c>
      <c r="B64" s="6">
        <f t="shared" si="10"/>
        <v>0.18006983519841752</v>
      </c>
      <c r="C64" s="1">
        <v>403.32639999999998</v>
      </c>
      <c r="D64" s="5">
        <v>94.745320000000007</v>
      </c>
      <c r="E64" s="5">
        <v>109.5882</v>
      </c>
      <c r="F64" s="1">
        <v>51.307780000000001</v>
      </c>
      <c r="G64" s="5">
        <v>44.173720000000003</v>
      </c>
      <c r="H64" s="5">
        <v>118.8021</v>
      </c>
      <c r="I64" s="5"/>
      <c r="J64" s="33">
        <f t="shared" si="4"/>
        <v>72.626918379171016</v>
      </c>
      <c r="K64" s="5">
        <f t="shared" si="11"/>
        <v>17.060774158221331</v>
      </c>
      <c r="L64" s="5">
        <f t="shared" si="12"/>
        <v>19.733529113691219</v>
      </c>
      <c r="M64" s="5">
        <f t="shared" si="13"/>
        <v>9.2389834889966629</v>
      </c>
      <c r="N64" s="5">
        <f t="shared" si="14"/>
        <v>7.9543544805010402</v>
      </c>
      <c r="O64" s="5">
        <f t="shared" si="9"/>
        <v>21.392674568225917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2" customHeight="1" x14ac:dyDescent="0.3">
      <c r="A65" s="1">
        <f t="shared" si="3"/>
        <v>78</v>
      </c>
      <c r="B65" s="6">
        <f t="shared" si="10"/>
        <v>0.17482508271691022</v>
      </c>
      <c r="C65" s="1">
        <v>300.6712</v>
      </c>
      <c r="D65" s="5">
        <v>62.921720000000001</v>
      </c>
      <c r="E65" s="5">
        <v>108.9384</v>
      </c>
      <c r="F65" s="1">
        <v>388.84769999999997</v>
      </c>
      <c r="G65" s="5">
        <v>139.0599</v>
      </c>
      <c r="H65" s="5">
        <v>339.42489999999998</v>
      </c>
      <c r="I65" s="5"/>
      <c r="J65" s="33">
        <f t="shared" si="4"/>
        <v>52.564867410592655</v>
      </c>
      <c r="K65" s="5">
        <f t="shared" si="11"/>
        <v>11.000294903690264</v>
      </c>
      <c r="L65" s="5">
        <f t="shared" si="12"/>
        <v>19.045164791047853</v>
      </c>
      <c r="M65" s="5">
        <f t="shared" si="13"/>
        <v>67.98033131678028</v>
      </c>
      <c r="N65" s="5">
        <f t="shared" si="14"/>
        <v>24.311158520105263</v>
      </c>
      <c r="O65" s="5">
        <f t="shared" si="9"/>
        <v>59.339986218678973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2" customHeight="1" x14ac:dyDescent="0.3">
      <c r="A66" s="1">
        <f t="shared" si="3"/>
        <v>79</v>
      </c>
      <c r="B66" s="6">
        <f t="shared" si="10"/>
        <v>0.1697330900164177</v>
      </c>
      <c r="C66" s="1">
        <v>340.7774</v>
      </c>
      <c r="D66" s="5">
        <v>91.942660000000004</v>
      </c>
      <c r="E66" s="5">
        <v>61.074689999999997</v>
      </c>
      <c r="F66" s="1">
        <v>76.728009999999998</v>
      </c>
      <c r="G66" s="5">
        <v>45.226480000000002</v>
      </c>
      <c r="H66" s="5">
        <v>79.410820000000001</v>
      </c>
      <c r="I66" s="5"/>
      <c r="J66" s="33">
        <f t="shared" si="4"/>
        <v>57.841201109760782</v>
      </c>
      <c r="K66" s="5">
        <f t="shared" si="11"/>
        <v>15.605711786128888</v>
      </c>
      <c r="L66" s="5">
        <f t="shared" si="12"/>
        <v>10.366395855494806</v>
      </c>
      <c r="M66" s="5">
        <f t="shared" si="13"/>
        <v>13.023282228110597</v>
      </c>
      <c r="N66" s="5">
        <f t="shared" si="14"/>
        <v>7.676430200965715</v>
      </c>
      <c r="O66" s="5">
        <f t="shared" si="9"/>
        <v>13.478643859337543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1:31" ht="12" customHeight="1" x14ac:dyDescent="0.3"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31" ht="12" customHeight="1" x14ac:dyDescent="0.3"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ht="12" customHeight="1" x14ac:dyDescent="0.3"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ht="12" customHeight="1" x14ac:dyDescent="0.3">
      <c r="D70" s="5"/>
      <c r="E70" s="5"/>
      <c r="F70" s="5"/>
      <c r="G70" s="5"/>
      <c r="H70" s="5"/>
      <c r="I70" s="4"/>
      <c r="J70" s="4"/>
      <c r="K70" s="4"/>
      <c r="L70" s="4"/>
      <c r="M70" s="4"/>
      <c r="N70" s="4"/>
      <c r="O70" s="4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2" customHeight="1" x14ac:dyDescent="0.3"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2" customHeight="1" x14ac:dyDescent="0.3"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2" customHeight="1" x14ac:dyDescent="0.3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 spans="1:31" ht="12" customHeight="1" x14ac:dyDescent="0.3"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 spans="1:31" ht="12" customHeight="1" x14ac:dyDescent="0.3"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 spans="1:31" ht="12" customHeight="1" x14ac:dyDescent="0.3"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1:31" ht="12" customHeight="1" x14ac:dyDescent="0.3"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2" customHeight="1" x14ac:dyDescent="0.3"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2" customHeight="1" x14ac:dyDescent="0.3"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2" customHeight="1" x14ac:dyDescent="0.3"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</row>
    <row r="81" spans="4:31" ht="12" customHeight="1" x14ac:dyDescent="0.3"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 spans="4:31" ht="12" customHeight="1" x14ac:dyDescent="0.3"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</row>
    <row r="83" spans="4:31" ht="12" customHeight="1" x14ac:dyDescent="0.3"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</row>
    <row r="84" spans="4:31" ht="12" customHeight="1" x14ac:dyDescent="0.3"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 spans="4:31" ht="12" customHeight="1" x14ac:dyDescent="0.3"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 spans="4:31" ht="12" customHeight="1" x14ac:dyDescent="0.3"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 spans="4:31" ht="12" customHeight="1" x14ac:dyDescent="0.3"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4:31" ht="12" customHeight="1" x14ac:dyDescent="0.3"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4:31" ht="12" customHeight="1" x14ac:dyDescent="0.3"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4:31" ht="12" customHeight="1" x14ac:dyDescent="0.3"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4:31" ht="12" customHeight="1" x14ac:dyDescent="0.3"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4:31" ht="12" customHeight="1" x14ac:dyDescent="0.3"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4:31" ht="12" customHeight="1" x14ac:dyDescent="0.3"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4:31" ht="12" customHeight="1" x14ac:dyDescent="0.3"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4:31" ht="12" customHeight="1" x14ac:dyDescent="0.3"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4:31" ht="12" customHeight="1" x14ac:dyDescent="0.3"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4:31" ht="12" customHeight="1" x14ac:dyDescent="0.3"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4:31" ht="12" customHeight="1" x14ac:dyDescent="0.3"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4:31" ht="12" customHeight="1" x14ac:dyDescent="0.3"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4:31" ht="12" customHeight="1" x14ac:dyDescent="0.3"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4:31" ht="12" customHeight="1" x14ac:dyDescent="0.3"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4:31" ht="12" customHeight="1" x14ac:dyDescent="0.3"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4:31" ht="12" customHeight="1" x14ac:dyDescent="0.3"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4:31" ht="12" customHeight="1" x14ac:dyDescent="0.3"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4:31" ht="12" customHeight="1" x14ac:dyDescent="0.3"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4:31" ht="12" customHeight="1" x14ac:dyDescent="0.3"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4:31" ht="12" customHeight="1" x14ac:dyDescent="0.3"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4:31" ht="12" customHeight="1" x14ac:dyDescent="0.3"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4:31" ht="12" customHeight="1" x14ac:dyDescent="0.3"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4:31" ht="12" customHeight="1" x14ac:dyDescent="0.3"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4:31" ht="12" customHeight="1" x14ac:dyDescent="0.3"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4:31" ht="12" customHeight="1" x14ac:dyDescent="0.3"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4:31" ht="12" customHeight="1" x14ac:dyDescent="0.3"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4:31" ht="12" customHeight="1" x14ac:dyDescent="0.3"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4:31" ht="12" customHeight="1" x14ac:dyDescent="0.3"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4:31" ht="12" customHeight="1" x14ac:dyDescent="0.3"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4:31" ht="12" customHeight="1" x14ac:dyDescent="0.3"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4:31" ht="12" customHeight="1" x14ac:dyDescent="0.3"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4:31" ht="12" customHeight="1" x14ac:dyDescent="0.3"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4:31" ht="12" customHeight="1" x14ac:dyDescent="0.3"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4:31" ht="12" customHeight="1" x14ac:dyDescent="0.3"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4:31" ht="12" customHeight="1" x14ac:dyDescent="0.3"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4:31" ht="12" customHeight="1" x14ac:dyDescent="0.3"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4:31" ht="12" customHeight="1" x14ac:dyDescent="0.3"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4:31" ht="12" customHeight="1" x14ac:dyDescent="0.3"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4:31" ht="12" customHeight="1" x14ac:dyDescent="0.3"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4:31" ht="12" customHeight="1" x14ac:dyDescent="0.3"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4:31" ht="12" customHeight="1" x14ac:dyDescent="0.3"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4:31" ht="12" customHeight="1" x14ac:dyDescent="0.3"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4:31" ht="12" customHeight="1" x14ac:dyDescent="0.3"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4:31" ht="12" customHeight="1" x14ac:dyDescent="0.3"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4:31" ht="12" customHeight="1" x14ac:dyDescent="0.3"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4:31" ht="12" customHeight="1" x14ac:dyDescent="0.3"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4:31" ht="12" customHeight="1" x14ac:dyDescent="0.3"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4:31" ht="12" customHeight="1" x14ac:dyDescent="0.3"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4:31" ht="12" customHeight="1" x14ac:dyDescent="0.3"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4:31" ht="12" customHeight="1" x14ac:dyDescent="0.3"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4:31" ht="12" customHeight="1" x14ac:dyDescent="0.3"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4:31" ht="12" customHeight="1" x14ac:dyDescent="0.3"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4:31" ht="12" customHeight="1" x14ac:dyDescent="0.3"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4:31" ht="12" customHeight="1" x14ac:dyDescent="0.3"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4:31" ht="12" customHeight="1" x14ac:dyDescent="0.3"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4:31" ht="12" customHeight="1" x14ac:dyDescent="0.3"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4:31" ht="12" customHeight="1" x14ac:dyDescent="0.3"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4:31" ht="12" customHeight="1" x14ac:dyDescent="0.3"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</sheetData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45"/>
  <sheetViews>
    <sheetView workbookViewId="0">
      <selection sqref="A1:O6"/>
    </sheetView>
  </sheetViews>
  <sheetFormatPr defaultRowHeight="12" customHeight="1" x14ac:dyDescent="0.3"/>
  <cols>
    <col min="1" max="47" width="8.5546875" style="1" customWidth="1"/>
    <col min="48" max="66" width="9.5546875" style="1" customWidth="1"/>
    <col min="67" max="129" width="6.21875" style="1" customWidth="1"/>
    <col min="130" max="16384" width="8.88671875" style="7"/>
  </cols>
  <sheetData>
    <row r="1" spans="1:31" ht="12" customHeight="1" x14ac:dyDescent="0.3">
      <c r="A1" s="32" t="s">
        <v>5</v>
      </c>
      <c r="B1" s="2">
        <v>1.03</v>
      </c>
      <c r="C1" s="4">
        <f>SUM(C4:C66)</f>
        <v>94387.152699999991</v>
      </c>
      <c r="D1" s="4">
        <f>SUM(D4:D66)</f>
        <v>60802.298500000004</v>
      </c>
      <c r="E1" s="4">
        <f t="shared" ref="E1:H1" si="0">SUM(E4:E66)</f>
        <v>46327.803499999987</v>
      </c>
      <c r="F1" s="4">
        <f t="shared" si="0"/>
        <v>41767.788059999999</v>
      </c>
      <c r="G1" s="4">
        <f t="shared" si="0"/>
        <v>24976.813890000005</v>
      </c>
      <c r="H1" s="4">
        <f t="shared" si="0"/>
        <v>17328.495351000001</v>
      </c>
      <c r="I1" s="4"/>
      <c r="J1" s="4">
        <f>SUM(J4:J66)</f>
        <v>51089.536401072612</v>
      </c>
      <c r="K1" s="4">
        <f>SUM(K4:K66)</f>
        <v>33708.536415527517</v>
      </c>
      <c r="L1" s="4">
        <f t="shared" ref="L1:O1" si="1">SUM(L4:L66)</f>
        <v>24772.388564263187</v>
      </c>
      <c r="M1" s="4">
        <f t="shared" si="1"/>
        <v>22052.501369055273</v>
      </c>
      <c r="N1" s="4">
        <f>SUM(N4:N66)</f>
        <v>11097.194820113829</v>
      </c>
      <c r="O1" s="4">
        <f t="shared" si="1"/>
        <v>7637.9973109011999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31" ht="12" customHeight="1" x14ac:dyDescent="0.3">
      <c r="A2" s="32"/>
      <c r="B2" s="2"/>
      <c r="C2" s="3"/>
      <c r="D2" s="3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31" ht="12" customHeight="1" x14ac:dyDescent="0.3">
      <c r="A3" s="32"/>
      <c r="B3" s="32"/>
      <c r="C3" s="32"/>
      <c r="D3" s="32" t="s">
        <v>6</v>
      </c>
      <c r="E3" s="32" t="s">
        <v>7</v>
      </c>
      <c r="F3" s="3" t="s">
        <v>8</v>
      </c>
      <c r="G3" s="3" t="s">
        <v>9</v>
      </c>
      <c r="H3" s="3" t="s">
        <v>10</v>
      </c>
      <c r="I3" s="3"/>
      <c r="J3" s="32"/>
      <c r="K3" s="32" t="s">
        <v>6</v>
      </c>
      <c r="L3" s="32" t="s">
        <v>7</v>
      </c>
      <c r="M3" s="3" t="s">
        <v>8</v>
      </c>
      <c r="N3" s="3" t="s">
        <v>9</v>
      </c>
      <c r="O3" s="3" t="s">
        <v>10</v>
      </c>
    </row>
    <row r="4" spans="1:31" ht="12" customHeight="1" x14ac:dyDescent="0.3">
      <c r="A4" s="32">
        <v>17</v>
      </c>
      <c r="B4" s="32">
        <f>PRODUCT(B5,B$1)</f>
        <v>1.0609</v>
      </c>
      <c r="C4" s="1">
        <v>1712.847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"/>
      <c r="J4" s="33">
        <f t="shared" ref="J4:O6" si="2">PRODUCT($B4,C4)</f>
        <v>1817.1593822999998</v>
      </c>
      <c r="K4" s="33">
        <f t="shared" si="2"/>
        <v>0</v>
      </c>
      <c r="L4" s="33">
        <f t="shared" si="2"/>
        <v>0</v>
      </c>
      <c r="M4" s="33">
        <f t="shared" si="2"/>
        <v>0</v>
      </c>
      <c r="N4" s="33">
        <f t="shared" si="2"/>
        <v>0</v>
      </c>
      <c r="O4" s="33">
        <f t="shared" si="2"/>
        <v>0</v>
      </c>
    </row>
    <row r="5" spans="1:31" ht="12" customHeight="1" x14ac:dyDescent="0.3">
      <c r="A5" s="32">
        <v>18</v>
      </c>
      <c r="B5" s="32">
        <f>PRODUCT(B6,B$1)</f>
        <v>1.03</v>
      </c>
      <c r="C5" s="1">
        <v>1868.796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"/>
      <c r="J5" s="33">
        <f t="shared" si="2"/>
        <v>1924.8598800000002</v>
      </c>
      <c r="K5" s="33">
        <f t="shared" si="2"/>
        <v>0</v>
      </c>
      <c r="L5" s="33">
        <f t="shared" si="2"/>
        <v>0</v>
      </c>
      <c r="M5" s="33">
        <f t="shared" si="2"/>
        <v>0</v>
      </c>
      <c r="N5" s="33">
        <f t="shared" si="2"/>
        <v>0</v>
      </c>
      <c r="O5" s="33">
        <f t="shared" si="2"/>
        <v>0</v>
      </c>
    </row>
    <row r="6" spans="1:31" ht="12" customHeight="1" x14ac:dyDescent="0.3">
      <c r="A6" s="32">
        <v>19</v>
      </c>
      <c r="B6" s="34">
        <v>1</v>
      </c>
      <c r="C6" s="1">
        <v>1668.201</v>
      </c>
      <c r="D6" s="4">
        <v>1706.807</v>
      </c>
      <c r="E6" s="33">
        <v>0</v>
      </c>
      <c r="F6" s="33">
        <v>0</v>
      </c>
      <c r="G6" s="33">
        <v>0</v>
      </c>
      <c r="H6" s="33">
        <v>0</v>
      </c>
      <c r="I6" s="33"/>
      <c r="J6" s="33">
        <f>PRODUCT($B6,C6)</f>
        <v>1668.201</v>
      </c>
      <c r="K6" s="33">
        <f t="shared" si="2"/>
        <v>1706.807</v>
      </c>
      <c r="L6" s="33">
        <f t="shared" si="2"/>
        <v>0</v>
      </c>
      <c r="M6" s="33">
        <f t="shared" si="2"/>
        <v>0</v>
      </c>
      <c r="N6" s="33">
        <f t="shared" si="2"/>
        <v>0</v>
      </c>
      <c r="O6" s="33">
        <f>PRODUCT($B6,H6)</f>
        <v>0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2" customHeight="1" x14ac:dyDescent="0.3">
      <c r="A7" s="1">
        <f t="shared" ref="A7:A66" si="3">SUM(A6,1)</f>
        <v>20</v>
      </c>
      <c r="B7" s="6">
        <f>PRODUCT(B6,1/B$1)</f>
        <v>0.970873786407767</v>
      </c>
      <c r="C7" s="1">
        <v>2428.297</v>
      </c>
      <c r="D7" s="5">
        <v>1303.296</v>
      </c>
      <c r="E7" s="4">
        <v>1152.501</v>
      </c>
      <c r="F7" s="5">
        <v>0</v>
      </c>
      <c r="G7" s="5">
        <v>0</v>
      </c>
      <c r="H7" s="5">
        <v>0</v>
      </c>
      <c r="I7" s="5"/>
      <c r="J7" s="33">
        <f t="shared" ref="J7:J66" si="4">PRODUCT($B7,C7)</f>
        <v>2357.5699029126213</v>
      </c>
      <c r="K7" s="5">
        <f t="shared" ref="K7:K38" si="5">PRODUCT($B7,D7)</f>
        <v>1265.3359223300972</v>
      </c>
      <c r="L7" s="5">
        <f t="shared" ref="L7:L38" si="6">PRODUCT($B7,E7)</f>
        <v>1118.9330097087379</v>
      </c>
      <c r="M7" s="5">
        <f t="shared" ref="M7:M38" si="7">PRODUCT($B7,F7)</f>
        <v>0</v>
      </c>
      <c r="N7" s="5">
        <f t="shared" ref="N7:N38" si="8">PRODUCT($B7,G7)</f>
        <v>0</v>
      </c>
      <c r="O7" s="5">
        <f t="shared" ref="O7:O66" si="9">PRODUCT($B7,H7)</f>
        <v>0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2" customHeight="1" x14ac:dyDescent="0.3">
      <c r="A8" s="1">
        <f t="shared" si="3"/>
        <v>21</v>
      </c>
      <c r="B8" s="6">
        <f t="shared" ref="B8:B66" si="10">PRODUCT(B7,1/B$1)</f>
        <v>0.94259590913375435</v>
      </c>
      <c r="C8" s="1">
        <v>1496.42</v>
      </c>
      <c r="D8" s="1">
        <v>1115.7809999999999</v>
      </c>
      <c r="E8" s="4">
        <v>668.81960000000004</v>
      </c>
      <c r="F8" s="1">
        <v>717.62890000000004</v>
      </c>
      <c r="G8" s="5">
        <v>0</v>
      </c>
      <c r="H8" s="5">
        <v>0</v>
      </c>
      <c r="I8" s="5"/>
      <c r="J8" s="33">
        <f t="shared" si="4"/>
        <v>1410.5193703459327</v>
      </c>
      <c r="K8" s="5">
        <f t="shared" si="5"/>
        <v>1051.7306060891694</v>
      </c>
      <c r="L8" s="5">
        <f t="shared" si="6"/>
        <v>630.42661890847398</v>
      </c>
      <c r="M8" s="5">
        <f t="shared" si="7"/>
        <v>676.43406541615616</v>
      </c>
      <c r="N8" s="5">
        <f t="shared" si="8"/>
        <v>0</v>
      </c>
      <c r="O8" s="5">
        <f t="shared" si="9"/>
        <v>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2" customHeight="1" x14ac:dyDescent="0.3">
      <c r="A9" s="1">
        <f t="shared" si="3"/>
        <v>22</v>
      </c>
      <c r="B9" s="6">
        <f t="shared" si="10"/>
        <v>0.91514165935315961</v>
      </c>
      <c r="C9" s="1">
        <v>1520.8109999999999</v>
      </c>
      <c r="D9" s="5">
        <v>1443.346</v>
      </c>
      <c r="E9" s="5">
        <v>768.19370000000004</v>
      </c>
      <c r="F9" s="1">
        <v>977.33780000000002</v>
      </c>
      <c r="G9" s="5">
        <v>0</v>
      </c>
      <c r="H9" s="5">
        <v>0</v>
      </c>
      <c r="I9" s="5"/>
      <c r="J9" s="33">
        <f t="shared" si="4"/>
        <v>1391.757502102538</v>
      </c>
      <c r="K9" s="5">
        <f t="shared" si="5"/>
        <v>1320.8660534607454</v>
      </c>
      <c r="L9" s="5">
        <f t="shared" si="6"/>
        <v>703.0060573226433</v>
      </c>
      <c r="M9" s="5">
        <f t="shared" si="7"/>
        <v>894.40253604056647</v>
      </c>
      <c r="N9" s="5">
        <f t="shared" si="8"/>
        <v>0</v>
      </c>
      <c r="O9" s="5">
        <f t="shared" si="9"/>
        <v>0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2" customHeight="1" x14ac:dyDescent="0.3">
      <c r="A10" s="1">
        <f t="shared" si="3"/>
        <v>23</v>
      </c>
      <c r="B10" s="6">
        <f t="shared" si="10"/>
        <v>0.888487047915689</v>
      </c>
      <c r="C10" s="1">
        <v>1640.681</v>
      </c>
      <c r="D10" s="5">
        <v>1434.325</v>
      </c>
      <c r="E10" s="5">
        <v>1040.2280000000001</v>
      </c>
      <c r="F10" s="1">
        <v>927.81079999999997</v>
      </c>
      <c r="G10" s="1">
        <v>244.33250000000001</v>
      </c>
      <c r="H10" s="5">
        <v>0</v>
      </c>
      <c r="I10" s="5"/>
      <c r="J10" s="33">
        <f t="shared" si="4"/>
        <v>1457.7238182613605</v>
      </c>
      <c r="K10" s="5">
        <f t="shared" si="5"/>
        <v>1274.3791850016707</v>
      </c>
      <c r="L10" s="5">
        <f t="shared" si="6"/>
        <v>924.22910487924139</v>
      </c>
      <c r="M10" s="5">
        <f t="shared" si="7"/>
        <v>824.34787871629374</v>
      </c>
      <c r="N10" s="5">
        <f t="shared" si="8"/>
        <v>217.08626163486008</v>
      </c>
      <c r="O10" s="5">
        <f t="shared" si="9"/>
        <v>0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2" customHeight="1" x14ac:dyDescent="0.3">
      <c r="A11" s="1">
        <f t="shared" si="3"/>
        <v>24</v>
      </c>
      <c r="B11" s="6">
        <f t="shared" si="10"/>
        <v>0.86260878438416411</v>
      </c>
      <c r="C11" s="1">
        <v>1662.22</v>
      </c>
      <c r="D11" s="5">
        <v>1152.5070000000001</v>
      </c>
      <c r="E11" s="5">
        <v>757.72379999999998</v>
      </c>
      <c r="F11" s="1">
        <v>691.11099999999999</v>
      </c>
      <c r="G11" s="1">
        <v>398.02670000000001</v>
      </c>
      <c r="H11" s="5">
        <v>0</v>
      </c>
      <c r="I11" s="5"/>
      <c r="J11" s="33">
        <f t="shared" si="4"/>
        <v>1433.8455735790453</v>
      </c>
      <c r="K11" s="5">
        <f t="shared" si="5"/>
        <v>994.16266226423988</v>
      </c>
      <c r="L11" s="5">
        <f t="shared" si="6"/>
        <v>653.61920601694942</v>
      </c>
      <c r="M11" s="5">
        <f t="shared" si="7"/>
        <v>596.15841958452404</v>
      </c>
      <c r="N11" s="5">
        <f t="shared" si="8"/>
        <v>343.3413278394404</v>
      </c>
      <c r="O11" s="5">
        <f t="shared" si="9"/>
        <v>0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2" customHeight="1" x14ac:dyDescent="0.3">
      <c r="A12" s="1">
        <f t="shared" si="3"/>
        <v>25</v>
      </c>
      <c r="B12" s="6">
        <f t="shared" si="10"/>
        <v>0.83748425668365445</v>
      </c>
      <c r="C12" s="1">
        <v>2379.5479999999998</v>
      </c>
      <c r="D12" s="5">
        <v>1332.597</v>
      </c>
      <c r="E12" s="5">
        <v>1124.721</v>
      </c>
      <c r="F12" s="1">
        <v>900.57399999999996</v>
      </c>
      <c r="G12" s="1">
        <v>286.48390000000001</v>
      </c>
      <c r="H12" s="5">
        <v>0</v>
      </c>
      <c r="I12" s="5"/>
      <c r="J12" s="33">
        <f t="shared" si="4"/>
        <v>1992.8339880230765</v>
      </c>
      <c r="K12" s="5">
        <f t="shared" si="5"/>
        <v>1116.0290080038678</v>
      </c>
      <c r="L12" s="5">
        <f t="shared" si="6"/>
        <v>941.93613066149646</v>
      </c>
      <c r="M12" s="5">
        <f t="shared" si="7"/>
        <v>754.21654697862539</v>
      </c>
      <c r="N12" s="5">
        <f t="shared" si="8"/>
        <v>239.92575604333439</v>
      </c>
      <c r="O12" s="5">
        <f t="shared" si="9"/>
        <v>0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2" customHeight="1" x14ac:dyDescent="0.3">
      <c r="A13" s="1">
        <f t="shared" si="3"/>
        <v>26</v>
      </c>
      <c r="B13" s="6">
        <f t="shared" si="10"/>
        <v>0.81309151134335389</v>
      </c>
      <c r="C13" s="1">
        <v>1599.873</v>
      </c>
      <c r="D13" s="5">
        <v>1288.5650000000001</v>
      </c>
      <c r="E13" s="5">
        <v>836.82</v>
      </c>
      <c r="F13" s="1">
        <v>897.07770000000005</v>
      </c>
      <c r="G13" s="1">
        <v>327.0489</v>
      </c>
      <c r="H13" s="5">
        <v>352.72550000000001</v>
      </c>
      <c r="I13" s="5"/>
      <c r="J13" s="33">
        <f t="shared" si="4"/>
        <v>1300.8431555274256</v>
      </c>
      <c r="K13" s="5">
        <f t="shared" si="5"/>
        <v>1047.7212633141489</v>
      </c>
      <c r="L13" s="5">
        <f t="shared" si="6"/>
        <v>680.41123852234546</v>
      </c>
      <c r="M13" s="5">
        <f t="shared" si="7"/>
        <v>729.40626288541989</v>
      </c>
      <c r="N13" s="5">
        <f t="shared" si="8"/>
        <v>265.92068438418141</v>
      </c>
      <c r="O13" s="5">
        <f t="shared" si="9"/>
        <v>286.79810988434019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2" customHeight="1" x14ac:dyDescent="0.3">
      <c r="A14" s="1">
        <f t="shared" si="3"/>
        <v>27</v>
      </c>
      <c r="B14" s="6">
        <f t="shared" si="10"/>
        <v>0.78940923431393584</v>
      </c>
      <c r="C14" s="1">
        <v>1708.232</v>
      </c>
      <c r="D14" s="5">
        <v>1604.405</v>
      </c>
      <c r="E14" s="5">
        <v>1157.288</v>
      </c>
      <c r="F14" s="1">
        <v>1005.092</v>
      </c>
      <c r="G14" s="1">
        <v>472.48039999999997</v>
      </c>
      <c r="H14" s="1">
        <v>82.572749999999999</v>
      </c>
      <c r="I14" s="5"/>
      <c r="J14" s="33">
        <f t="shared" si="4"/>
        <v>1348.4941151505632</v>
      </c>
      <c r="K14" s="5">
        <f t="shared" si="5"/>
        <v>1266.5321225794503</v>
      </c>
      <c r="L14" s="5">
        <f t="shared" si="6"/>
        <v>913.57383396070622</v>
      </c>
      <c r="M14" s="5">
        <f t="shared" si="7"/>
        <v>793.42890613506233</v>
      </c>
      <c r="N14" s="5">
        <f t="shared" si="8"/>
        <v>372.98039079234212</v>
      </c>
      <c r="O14" s="5">
        <f t="shared" si="9"/>
        <v>65.183691352696044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2" customHeight="1" x14ac:dyDescent="0.3">
      <c r="A15" s="1">
        <f t="shared" si="3"/>
        <v>28</v>
      </c>
      <c r="B15" s="6">
        <f t="shared" si="10"/>
        <v>0.76641673234362706</v>
      </c>
      <c r="C15" s="1">
        <v>1788.7439999999999</v>
      </c>
      <c r="D15" s="5">
        <v>1362.4490000000001</v>
      </c>
      <c r="E15" s="5">
        <v>1119.171</v>
      </c>
      <c r="F15" s="1">
        <v>1421.06</v>
      </c>
      <c r="G15" s="1">
        <v>449.40530000000001</v>
      </c>
      <c r="H15" s="5">
        <v>238.24080000000001</v>
      </c>
      <c r="I15" s="5"/>
      <c r="J15" s="33">
        <f t="shared" si="4"/>
        <v>1370.9233314792689</v>
      </c>
      <c r="K15" s="5">
        <f t="shared" si="5"/>
        <v>1044.2037105648424</v>
      </c>
      <c r="L15" s="5">
        <f t="shared" si="6"/>
        <v>857.75138075374946</v>
      </c>
      <c r="M15" s="5">
        <f t="shared" si="7"/>
        <v>1089.1241616642346</v>
      </c>
      <c r="N15" s="5">
        <f t="shared" si="8"/>
        <v>344.43174152390742</v>
      </c>
      <c r="O15" s="5">
        <f t="shared" si="9"/>
        <v>182.59173544693158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2" customHeight="1" x14ac:dyDescent="0.3">
      <c r="A16" s="1">
        <f t="shared" si="3"/>
        <v>29</v>
      </c>
      <c r="B16" s="6">
        <f t="shared" si="10"/>
        <v>0.74409391489672527</v>
      </c>
      <c r="C16" s="1">
        <v>1636.7249999999999</v>
      </c>
      <c r="D16" s="5">
        <v>1286.194</v>
      </c>
      <c r="E16" s="5">
        <v>1076.9010000000001</v>
      </c>
      <c r="F16" s="1">
        <v>1210.758</v>
      </c>
      <c r="G16" s="1">
        <v>411.2903</v>
      </c>
      <c r="H16" s="5">
        <v>290.88600000000002</v>
      </c>
      <c r="I16" s="5"/>
      <c r="J16" s="33">
        <f t="shared" si="4"/>
        <v>1217.8771128593426</v>
      </c>
      <c r="K16" s="5">
        <f t="shared" si="5"/>
        <v>957.04912877667869</v>
      </c>
      <c r="L16" s="5">
        <f t="shared" si="6"/>
        <v>801.31548104619844</v>
      </c>
      <c r="M16" s="5">
        <f t="shared" si="7"/>
        <v>900.91766021252931</v>
      </c>
      <c r="N16" s="5">
        <f t="shared" si="8"/>
        <v>306.03860948604859</v>
      </c>
      <c r="O16" s="5">
        <f t="shared" si="9"/>
        <v>216.44650252864884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2" customHeight="1" x14ac:dyDescent="0.3">
      <c r="A17" s="1">
        <f t="shared" si="3"/>
        <v>30</v>
      </c>
      <c r="B17" s="6">
        <f t="shared" si="10"/>
        <v>0.72242127659876243</v>
      </c>
      <c r="C17" s="1">
        <v>1943.2650000000001</v>
      </c>
      <c r="D17" s="5">
        <v>1437.6559999999999</v>
      </c>
      <c r="E17" s="5">
        <v>1004.343</v>
      </c>
      <c r="F17" s="1">
        <v>924.92510000000004</v>
      </c>
      <c r="G17" s="1">
        <v>377.60140000000001</v>
      </c>
      <c r="H17" s="5">
        <v>375.62209999999999</v>
      </c>
      <c r="I17" s="5"/>
      <c r="J17" s="33">
        <f t="shared" si="4"/>
        <v>1403.8559820696942</v>
      </c>
      <c r="K17" s="5">
        <f t="shared" si="5"/>
        <v>1038.5932828298703</v>
      </c>
      <c r="L17" s="5">
        <f t="shared" si="6"/>
        <v>725.55875220303085</v>
      </c>
      <c r="M17" s="5">
        <f t="shared" si="7"/>
        <v>668.18557150023798</v>
      </c>
      <c r="N17" s="5">
        <f t="shared" si="8"/>
        <v>272.78728543347995</v>
      </c>
      <c r="O17" s="5">
        <f t="shared" si="9"/>
        <v>271.35739700070798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2" customHeight="1" x14ac:dyDescent="0.3">
      <c r="A18" s="1">
        <f t="shared" si="3"/>
        <v>31</v>
      </c>
      <c r="B18" s="6">
        <f t="shared" si="10"/>
        <v>0.70137988019297326</v>
      </c>
      <c r="C18" s="1">
        <v>2634.6759999999999</v>
      </c>
      <c r="D18" s="5">
        <v>1392.0329999999999</v>
      </c>
      <c r="E18" s="5">
        <v>1120.9449999999999</v>
      </c>
      <c r="F18" s="1">
        <v>1175.0160000000001</v>
      </c>
      <c r="G18" s="1">
        <v>386.91969999999998</v>
      </c>
      <c r="H18" s="5">
        <v>245.23679999999999</v>
      </c>
      <c r="I18" s="5"/>
      <c r="J18" s="33">
        <f t="shared" si="4"/>
        <v>1847.908737227302</v>
      </c>
      <c r="K18" s="5">
        <f t="shared" si="5"/>
        <v>976.34393876466504</v>
      </c>
      <c r="L18" s="5">
        <f t="shared" si="6"/>
        <v>786.20826980291235</v>
      </c>
      <c r="M18" s="5">
        <f t="shared" si="7"/>
        <v>824.13258130482677</v>
      </c>
      <c r="N18" s="5">
        <f t="shared" si="8"/>
        <v>271.37769283030116</v>
      </c>
      <c r="O18" s="5">
        <f t="shared" si="9"/>
        <v>172.00415740290813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2" customHeight="1" x14ac:dyDescent="0.3">
      <c r="A19" s="1">
        <f t="shared" si="3"/>
        <v>32</v>
      </c>
      <c r="B19" s="6">
        <f t="shared" si="10"/>
        <v>0.68095133999317792</v>
      </c>
      <c r="C19" s="1">
        <v>1534.923</v>
      </c>
      <c r="D19" s="5">
        <v>1177.211</v>
      </c>
      <c r="E19" s="5">
        <v>1203.6389999999999</v>
      </c>
      <c r="F19" s="1">
        <v>851.95240000000001</v>
      </c>
      <c r="G19" s="1">
        <v>312.63099999999997</v>
      </c>
      <c r="H19" s="5">
        <v>363.56110000000001</v>
      </c>
      <c r="I19" s="5"/>
      <c r="J19" s="33">
        <f t="shared" si="4"/>
        <v>1045.2078736363487</v>
      </c>
      <c r="K19" s="5">
        <f t="shared" si="5"/>
        <v>801.62340790470898</v>
      </c>
      <c r="L19" s="5">
        <f t="shared" si="6"/>
        <v>819.61958991804863</v>
      </c>
      <c r="M19" s="5">
        <f t="shared" si="7"/>
        <v>580.13812839040395</v>
      </c>
      <c r="N19" s="5">
        <f t="shared" si="8"/>
        <v>212.88649837340719</v>
      </c>
      <c r="O19" s="5">
        <f t="shared" si="9"/>
        <v>247.56741821439377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ht="12" customHeight="1" x14ac:dyDescent="0.3">
      <c r="A20" s="1">
        <f t="shared" si="3"/>
        <v>33</v>
      </c>
      <c r="B20" s="6">
        <f t="shared" si="10"/>
        <v>0.66111780581861934</v>
      </c>
      <c r="C20" s="1">
        <v>2919.962</v>
      </c>
      <c r="D20" s="5">
        <v>1437.1790000000001</v>
      </c>
      <c r="E20" s="5">
        <v>1177.963</v>
      </c>
      <c r="F20" s="1">
        <v>877.97270000000003</v>
      </c>
      <c r="G20" s="1">
        <v>548.21029999999996</v>
      </c>
      <c r="H20" s="5">
        <v>433.82650000000001</v>
      </c>
      <c r="I20" s="5"/>
      <c r="J20" s="33">
        <f t="shared" si="4"/>
        <v>1930.4388705137474</v>
      </c>
      <c r="K20" s="5">
        <f t="shared" si="5"/>
        <v>950.14462704859761</v>
      </c>
      <c r="L20" s="5">
        <f t="shared" si="6"/>
        <v>778.77231389551832</v>
      </c>
      <c r="M20" s="5">
        <f t="shared" si="7"/>
        <v>580.44338499264893</v>
      </c>
      <c r="N20" s="5">
        <f t="shared" si="8"/>
        <v>362.43159066316701</v>
      </c>
      <c r="O20" s="5">
        <f t="shared" si="9"/>
        <v>286.8104237859713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2" customHeight="1" x14ac:dyDescent="0.3">
      <c r="A21" s="1">
        <f t="shared" si="3"/>
        <v>34</v>
      </c>
      <c r="B21" s="6">
        <f t="shared" si="10"/>
        <v>0.64186194739671787</v>
      </c>
      <c r="C21" s="1">
        <v>1750.9549999999999</v>
      </c>
      <c r="D21" s="5">
        <v>1448.6089999999999</v>
      </c>
      <c r="E21" s="5">
        <v>1495.549</v>
      </c>
      <c r="F21" s="1">
        <v>853.84550000000002</v>
      </c>
      <c r="G21" s="1">
        <v>530.01319999999998</v>
      </c>
      <c r="H21" s="5">
        <v>468.31889999999999</v>
      </c>
      <c r="I21" s="5"/>
      <c r="J21" s="33">
        <f t="shared" si="4"/>
        <v>1123.8713861040201</v>
      </c>
      <c r="K21" s="5">
        <f t="shared" si="5"/>
        <v>929.806993756412</v>
      </c>
      <c r="L21" s="5">
        <f t="shared" si="6"/>
        <v>959.93599356721404</v>
      </c>
      <c r="M21" s="5">
        <f t="shared" si="7"/>
        <v>548.05093540592429</v>
      </c>
      <c r="N21" s="5">
        <f t="shared" si="8"/>
        <v>340.19530469796609</v>
      </c>
      <c r="O21" s="5">
        <f t="shared" si="9"/>
        <v>300.59608115668874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2" customHeight="1" x14ac:dyDescent="0.3">
      <c r="A22" s="1">
        <f t="shared" si="3"/>
        <v>35</v>
      </c>
      <c r="B22" s="6">
        <f t="shared" si="10"/>
        <v>0.62316693922011446</v>
      </c>
      <c r="C22" s="1">
        <v>2160.8609999999999</v>
      </c>
      <c r="D22" s="5">
        <v>1500.0809999999999</v>
      </c>
      <c r="E22" s="5">
        <v>1231.2460000000001</v>
      </c>
      <c r="F22" s="1">
        <v>1201.943</v>
      </c>
      <c r="G22" s="1">
        <v>627.22019999999998</v>
      </c>
      <c r="H22" s="5">
        <v>447.00069999999999</v>
      </c>
      <c r="I22" s="5"/>
      <c r="J22" s="33">
        <f t="shared" si="4"/>
        <v>1346.5771354501157</v>
      </c>
      <c r="K22" s="5">
        <f t="shared" si="5"/>
        <v>934.80088535224843</v>
      </c>
      <c r="L22" s="5">
        <f t="shared" si="6"/>
        <v>767.27180124700908</v>
      </c>
      <c r="M22" s="5">
        <f t="shared" si="7"/>
        <v>749.01114042704205</v>
      </c>
      <c r="N22" s="5">
        <f t="shared" si="8"/>
        <v>390.86289225102803</v>
      </c>
      <c r="O22" s="5">
        <f t="shared" si="9"/>
        <v>278.55605804824859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2" customHeight="1" x14ac:dyDescent="0.3">
      <c r="A23" s="1">
        <f t="shared" si="3"/>
        <v>36</v>
      </c>
      <c r="B23" s="6">
        <f t="shared" si="10"/>
        <v>0.60501644584477132</v>
      </c>
      <c r="C23" s="1">
        <v>1594.135</v>
      </c>
      <c r="D23" s="5">
        <v>1649.433</v>
      </c>
      <c r="E23" s="5">
        <v>1228.877</v>
      </c>
      <c r="F23" s="1">
        <v>1204.9069999999999</v>
      </c>
      <c r="G23" s="1">
        <v>512.17830000000004</v>
      </c>
      <c r="H23" s="5">
        <v>257.53129999999999</v>
      </c>
      <c r="I23" s="5"/>
      <c r="J23" s="33">
        <f t="shared" si="4"/>
        <v>964.4778918967545</v>
      </c>
      <c r="K23" s="5">
        <f t="shared" si="5"/>
        <v>997.93409131907868</v>
      </c>
      <c r="L23" s="5">
        <f t="shared" si="6"/>
        <v>743.49079492038504</v>
      </c>
      <c r="M23" s="5">
        <f t="shared" si="7"/>
        <v>728.98855071348578</v>
      </c>
      <c r="N23" s="5">
        <f t="shared" si="8"/>
        <v>309.87629470481704</v>
      </c>
      <c r="O23" s="5">
        <f t="shared" si="9"/>
        <v>155.81067181978355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2" customHeight="1" x14ac:dyDescent="0.3">
      <c r="A24" s="1">
        <f t="shared" si="3"/>
        <v>37</v>
      </c>
      <c r="B24" s="6">
        <f t="shared" si="10"/>
        <v>0.58739460761628282</v>
      </c>
      <c r="C24" s="1">
        <v>1888.845</v>
      </c>
      <c r="D24" s="5">
        <v>1821.299</v>
      </c>
      <c r="E24" s="5">
        <v>1173.549</v>
      </c>
      <c r="F24" s="1">
        <v>1587.422</v>
      </c>
      <c r="G24" s="1">
        <v>588.54150000000004</v>
      </c>
      <c r="H24" s="5">
        <v>275.22309999999999</v>
      </c>
      <c r="I24" s="5"/>
      <c r="J24" s="33">
        <f t="shared" si="4"/>
        <v>1109.4973676229777</v>
      </c>
      <c r="K24" s="5">
        <f t="shared" si="5"/>
        <v>1069.8212114569283</v>
      </c>
      <c r="L24" s="5">
        <f t="shared" si="6"/>
        <v>689.33635437348107</v>
      </c>
      <c r="M24" s="5">
        <f t="shared" si="7"/>
        <v>932.44312281145494</v>
      </c>
      <c r="N24" s="5">
        <f t="shared" si="8"/>
        <v>345.70610345839856</v>
      </c>
      <c r="O24" s="5">
        <f t="shared" si="9"/>
        <v>161.66456483143696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12" customHeight="1" x14ac:dyDescent="0.3">
      <c r="A25" s="1">
        <f t="shared" si="3"/>
        <v>38</v>
      </c>
      <c r="B25" s="6">
        <f t="shared" si="10"/>
        <v>0.57028602681192508</v>
      </c>
      <c r="C25" s="1">
        <v>1974.336</v>
      </c>
      <c r="D25" s="5">
        <v>1400.896</v>
      </c>
      <c r="E25" s="5">
        <v>1282.8320000000001</v>
      </c>
      <c r="F25" s="1">
        <v>971.81119999999999</v>
      </c>
      <c r="G25" s="1">
        <v>508.42520000000002</v>
      </c>
      <c r="H25" s="5">
        <v>546.19939999999997</v>
      </c>
      <c r="I25" s="5"/>
      <c r="J25" s="33">
        <f t="shared" si="4"/>
        <v>1125.936233031749</v>
      </c>
      <c r="K25" s="5">
        <f t="shared" si="5"/>
        <v>798.91141381671855</v>
      </c>
      <c r="L25" s="5">
        <f t="shared" si="6"/>
        <v>731.58116434719557</v>
      </c>
      <c r="M25" s="5">
        <f t="shared" si="7"/>
        <v>554.21034805932914</v>
      </c>
      <c r="N25" s="5">
        <f t="shared" si="8"/>
        <v>289.94778723905836</v>
      </c>
      <c r="O25" s="5">
        <f t="shared" si="9"/>
        <v>311.48988567305736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ht="12" customHeight="1" x14ac:dyDescent="0.3">
      <c r="A26" s="1">
        <f t="shared" si="3"/>
        <v>39</v>
      </c>
      <c r="B26" s="6">
        <f t="shared" si="10"/>
        <v>0.55367575418633508</v>
      </c>
      <c r="C26" s="1">
        <v>1598.0940000000001</v>
      </c>
      <c r="D26" s="5">
        <v>1712.61</v>
      </c>
      <c r="E26" s="5">
        <v>1301.9849999999999</v>
      </c>
      <c r="F26" s="1">
        <v>956.97410000000002</v>
      </c>
      <c r="G26" s="1">
        <v>740.25789999999995</v>
      </c>
      <c r="H26" s="5">
        <v>403.54050000000001</v>
      </c>
      <c r="I26" s="5"/>
      <c r="J26" s="33">
        <f t="shared" si="4"/>
        <v>884.82590071065704</v>
      </c>
      <c r="K26" s="5">
        <f t="shared" si="5"/>
        <v>948.23063337705923</v>
      </c>
      <c r="L26" s="5">
        <f t="shared" si="6"/>
        <v>720.87752681429538</v>
      </c>
      <c r="M26" s="5">
        <f t="shared" si="7"/>
        <v>529.85335655428923</v>
      </c>
      <c r="N26" s="5">
        <f t="shared" si="8"/>
        <v>409.8628510748926</v>
      </c>
      <c r="O26" s="5">
        <f t="shared" si="9"/>
        <v>223.43059068223076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12" customHeight="1" x14ac:dyDescent="0.3">
      <c r="A27" s="1">
        <f t="shared" si="3"/>
        <v>40</v>
      </c>
      <c r="B27" s="6">
        <f t="shared" si="10"/>
        <v>0.53754927590906321</v>
      </c>
      <c r="C27" s="1">
        <v>1337.7070000000001</v>
      </c>
      <c r="D27" s="5">
        <v>1633.702</v>
      </c>
      <c r="E27" s="5">
        <v>904.88160000000005</v>
      </c>
      <c r="F27" s="1">
        <v>946.78210000000001</v>
      </c>
      <c r="G27" s="1">
        <v>541.9837</v>
      </c>
      <c r="H27" s="5">
        <v>209.6189</v>
      </c>
      <c r="I27" s="5"/>
      <c r="J27" s="33">
        <f t="shared" si="4"/>
        <v>719.08342922848533</v>
      </c>
      <c r="K27" s="5">
        <f t="shared" si="5"/>
        <v>878.19532715118839</v>
      </c>
      <c r="L27" s="5">
        <f t="shared" si="6"/>
        <v>486.41844886343461</v>
      </c>
      <c r="M27" s="5">
        <f t="shared" si="7"/>
        <v>508.9420322986623</v>
      </c>
      <c r="N27" s="5">
        <f t="shared" si="8"/>
        <v>291.34294548951493</v>
      </c>
      <c r="O27" s="5">
        <f t="shared" si="9"/>
        <v>112.68048791185433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2" customHeight="1" x14ac:dyDescent="0.3">
      <c r="A28" s="1">
        <f t="shared" si="3"/>
        <v>41</v>
      </c>
      <c r="B28" s="6">
        <f t="shared" si="10"/>
        <v>0.52189250088258565</v>
      </c>
      <c r="C28" s="1">
        <v>1660.9570000000001</v>
      </c>
      <c r="D28" s="5">
        <v>1206.932</v>
      </c>
      <c r="E28" s="5">
        <v>887.77440000000001</v>
      </c>
      <c r="F28" s="1">
        <v>767.24</v>
      </c>
      <c r="G28" s="1">
        <v>545.53930000000003</v>
      </c>
      <c r="H28" s="5">
        <v>611.18399999999997</v>
      </c>
      <c r="I28" s="5"/>
      <c r="J28" s="33">
        <f t="shared" si="4"/>
        <v>866.84100258843682</v>
      </c>
      <c r="K28" s="5">
        <f t="shared" si="5"/>
        <v>629.8887598752209</v>
      </c>
      <c r="L28" s="5">
        <f t="shared" si="6"/>
        <v>463.32280183553695</v>
      </c>
      <c r="M28" s="5">
        <f t="shared" si="7"/>
        <v>400.41680237715502</v>
      </c>
      <c r="N28" s="5">
        <f t="shared" si="8"/>
        <v>284.71286960673518</v>
      </c>
      <c r="O28" s="5">
        <f t="shared" si="9"/>
        <v>318.97234625942224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2" customHeight="1" x14ac:dyDescent="0.3">
      <c r="A29" s="1">
        <f t="shared" si="3"/>
        <v>42</v>
      </c>
      <c r="B29" s="6">
        <f t="shared" si="10"/>
        <v>0.50669174842969478</v>
      </c>
      <c r="C29" s="1">
        <v>1445.9079999999999</v>
      </c>
      <c r="D29" s="5">
        <v>1163.521</v>
      </c>
      <c r="E29" s="5">
        <v>1081.8979999999999</v>
      </c>
      <c r="F29" s="1">
        <v>1015.448</v>
      </c>
      <c r="G29" s="1">
        <v>507.39150000000001</v>
      </c>
      <c r="H29" s="5">
        <v>436.41840000000002</v>
      </c>
      <c r="I29" s="5"/>
      <c r="J29" s="33">
        <f t="shared" si="4"/>
        <v>732.62965258848305</v>
      </c>
      <c r="K29" s="5">
        <f t="shared" si="5"/>
        <v>589.54648982466688</v>
      </c>
      <c r="L29" s="5">
        <f t="shared" si="6"/>
        <v>548.18878924258991</v>
      </c>
      <c r="M29" s="5">
        <f t="shared" si="7"/>
        <v>514.51912255943671</v>
      </c>
      <c r="N29" s="5">
        <f t="shared" si="8"/>
        <v>257.09108627336548</v>
      </c>
      <c r="O29" s="5">
        <f t="shared" si="9"/>
        <v>221.12960214288992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2" customHeight="1" x14ac:dyDescent="0.3">
      <c r="A30" s="1">
        <f t="shared" si="3"/>
        <v>43</v>
      </c>
      <c r="B30" s="6">
        <f t="shared" si="10"/>
        <v>0.49193373633950949</v>
      </c>
      <c r="C30" s="1">
        <v>1647.9549999999999</v>
      </c>
      <c r="D30" s="5">
        <v>1384.049</v>
      </c>
      <c r="E30" s="5">
        <v>1221.117</v>
      </c>
      <c r="F30" s="1">
        <v>1009.373</v>
      </c>
      <c r="G30" s="1">
        <v>393.8544</v>
      </c>
      <c r="H30" s="5">
        <v>475.36770000000001</v>
      </c>
      <c r="I30" s="5"/>
      <c r="J30" s="33">
        <f t="shared" si="4"/>
        <v>810.68466046937635</v>
      </c>
      <c r="K30" s="5">
        <f t="shared" si="5"/>
        <v>680.86039584696175</v>
      </c>
      <c r="L30" s="5">
        <f t="shared" si="6"/>
        <v>600.70864831769279</v>
      </c>
      <c r="M30" s="5">
        <f t="shared" si="7"/>
        <v>496.54463125021971</v>
      </c>
      <c r="N30" s="5">
        <f t="shared" si="8"/>
        <v>193.75026656575571</v>
      </c>
      <c r="O30" s="5">
        <f t="shared" si="9"/>
        <v>233.84940879611906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2" customHeight="1" x14ac:dyDescent="0.3">
      <c r="A31" s="1">
        <f t="shared" si="3"/>
        <v>44</v>
      </c>
      <c r="B31" s="6">
        <f t="shared" si="10"/>
        <v>0.4776055692616597</v>
      </c>
      <c r="C31" s="1">
        <v>1318.377</v>
      </c>
      <c r="D31" s="5">
        <v>1324.087</v>
      </c>
      <c r="E31" s="5">
        <v>1372.33</v>
      </c>
      <c r="F31" s="1">
        <v>884.4633</v>
      </c>
      <c r="G31" s="1">
        <v>585.95619999999997</v>
      </c>
      <c r="H31" s="5">
        <v>786.78</v>
      </c>
      <c r="I31" s="5"/>
      <c r="J31" s="33">
        <f t="shared" si="4"/>
        <v>629.66419758647908</v>
      </c>
      <c r="K31" s="5">
        <f t="shared" si="5"/>
        <v>632.39132538696322</v>
      </c>
      <c r="L31" s="5">
        <f t="shared" si="6"/>
        <v>655.43245086485342</v>
      </c>
      <c r="M31" s="5">
        <f t="shared" si="7"/>
        <v>422.4245978875461</v>
      </c>
      <c r="N31" s="5">
        <f t="shared" si="8"/>
        <v>279.85594446339888</v>
      </c>
      <c r="O31" s="5">
        <f t="shared" si="9"/>
        <v>375.77050978368862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ht="12" customHeight="1" x14ac:dyDescent="0.3">
      <c r="A32" s="1">
        <f t="shared" si="3"/>
        <v>45</v>
      </c>
      <c r="B32" s="6">
        <f t="shared" si="10"/>
        <v>0.46369472743850459</v>
      </c>
      <c r="C32" s="1">
        <v>1762.056</v>
      </c>
      <c r="D32" s="5">
        <v>1069.5340000000001</v>
      </c>
      <c r="E32" s="5">
        <v>649.64099999999996</v>
      </c>
      <c r="F32" s="1">
        <v>717.02599999999995</v>
      </c>
      <c r="G32" s="1">
        <v>445.56029999999998</v>
      </c>
      <c r="H32" s="5">
        <v>444.27010000000001</v>
      </c>
      <c r="I32" s="5"/>
      <c r="J32" s="33">
        <f t="shared" si="4"/>
        <v>817.05607665138166</v>
      </c>
      <c r="K32" s="5">
        <f t="shared" si="5"/>
        <v>495.93727661621364</v>
      </c>
      <c r="L32" s="5">
        <f t="shared" si="6"/>
        <v>301.23510642787755</v>
      </c>
      <c r="M32" s="5">
        <f t="shared" si="7"/>
        <v>332.48117563632115</v>
      </c>
      <c r="N32" s="5">
        <f t="shared" si="8"/>
        <v>206.60396186591834</v>
      </c>
      <c r="O32" s="5">
        <f t="shared" si="9"/>
        <v>206.00570292857719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ht="12" customHeight="1" x14ac:dyDescent="0.3">
      <c r="A33" s="1">
        <f t="shared" si="3"/>
        <v>46</v>
      </c>
      <c r="B33" s="6">
        <f t="shared" si="10"/>
        <v>0.45018905576553847</v>
      </c>
      <c r="C33" s="1">
        <v>1678.6289999999999</v>
      </c>
      <c r="D33" s="5">
        <v>1108.009</v>
      </c>
      <c r="E33" s="5">
        <v>772.38109999999995</v>
      </c>
      <c r="F33" s="1">
        <v>855.8433</v>
      </c>
      <c r="G33" s="1">
        <v>568.19539999999995</v>
      </c>
      <c r="H33" s="5">
        <v>298.81509999999997</v>
      </c>
      <c r="I33" s="5"/>
      <c r="J33" s="33">
        <f t="shared" si="4"/>
        <v>755.70040449065004</v>
      </c>
      <c r="K33" s="5">
        <f t="shared" si="5"/>
        <v>498.81352548971853</v>
      </c>
      <c r="L33" s="5">
        <f t="shared" si="6"/>
        <v>347.71751810014791</v>
      </c>
      <c r="M33" s="5">
        <f t="shared" si="7"/>
        <v>385.29128711026249</v>
      </c>
      <c r="N33" s="5">
        <f t="shared" si="8"/>
        <v>255.79535061632242</v>
      </c>
      <c r="O33" s="5">
        <f t="shared" si="9"/>
        <v>134.52328771748495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2" customHeight="1" x14ac:dyDescent="0.3">
      <c r="A34" s="1">
        <f t="shared" si="3"/>
        <v>47</v>
      </c>
      <c r="B34" s="6">
        <f t="shared" si="10"/>
        <v>0.43707675317042571</v>
      </c>
      <c r="C34" s="1">
        <v>1271.9870000000001</v>
      </c>
      <c r="D34" s="5">
        <v>1010.354</v>
      </c>
      <c r="E34" s="5">
        <v>945.22209999999995</v>
      </c>
      <c r="F34" s="1">
        <v>1260.4090000000001</v>
      </c>
      <c r="G34" s="1">
        <v>380.88479999999998</v>
      </c>
      <c r="H34" s="5">
        <v>472.21629999999999</v>
      </c>
      <c r="I34" s="5"/>
      <c r="J34" s="33">
        <f t="shared" si="4"/>
        <v>555.95594803499034</v>
      </c>
      <c r="K34" s="5">
        <f t="shared" si="5"/>
        <v>441.60224587275229</v>
      </c>
      <c r="L34" s="5">
        <f t="shared" si="6"/>
        <v>413.13460649293143</v>
      </c>
      <c r="M34" s="5">
        <f t="shared" si="7"/>
        <v>550.89547338678312</v>
      </c>
      <c r="N34" s="5">
        <f t="shared" si="8"/>
        <v>166.47589171596695</v>
      </c>
      <c r="O34" s="5">
        <f t="shared" si="9"/>
        <v>206.3947671981517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ht="12" customHeight="1" x14ac:dyDescent="0.3">
      <c r="A35" s="1">
        <f t="shared" si="3"/>
        <v>48</v>
      </c>
      <c r="B35" s="6">
        <f t="shared" si="10"/>
        <v>0.42434636230138417</v>
      </c>
      <c r="C35" s="1">
        <v>1704.1020000000001</v>
      </c>
      <c r="D35" s="5">
        <v>992.96280000000002</v>
      </c>
      <c r="E35" s="5">
        <v>747.02629999999999</v>
      </c>
      <c r="F35" s="1">
        <v>589.01580000000001</v>
      </c>
      <c r="G35" s="1">
        <v>655.36829999999998</v>
      </c>
      <c r="H35" s="5">
        <v>559.18510000000003</v>
      </c>
      <c r="I35" s="5"/>
      <c r="J35" s="33">
        <f t="shared" si="4"/>
        <v>723.12948469051344</v>
      </c>
      <c r="K35" s="5">
        <f t="shared" si="5"/>
        <v>421.36015208059689</v>
      </c>
      <c r="L35" s="5">
        <f t="shared" si="6"/>
        <v>316.99789294846249</v>
      </c>
      <c r="M35" s="5">
        <f t="shared" si="7"/>
        <v>249.94671206803966</v>
      </c>
      <c r="N35" s="5">
        <f t="shared" si="8"/>
        <v>278.10315407264221</v>
      </c>
      <c r="O35" s="5">
        <f t="shared" si="9"/>
        <v>237.28816303813576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2" customHeight="1" x14ac:dyDescent="0.3">
      <c r="A36" s="1">
        <f t="shared" si="3"/>
        <v>49</v>
      </c>
      <c r="B36" s="6">
        <f t="shared" si="10"/>
        <v>0.41198675951590696</v>
      </c>
      <c r="C36" s="1">
        <v>1685.3320000000001</v>
      </c>
      <c r="D36" s="5">
        <v>1189.742</v>
      </c>
      <c r="E36" s="5">
        <v>656.43230000000005</v>
      </c>
      <c r="F36" s="1">
        <v>596.32950000000005</v>
      </c>
      <c r="G36" s="1">
        <v>518.29999999999995</v>
      </c>
      <c r="H36" s="5">
        <v>263.25959999999998</v>
      </c>
      <c r="I36" s="5"/>
      <c r="J36" s="33">
        <f t="shared" si="4"/>
        <v>694.33446938846259</v>
      </c>
      <c r="K36" s="5">
        <f t="shared" si="5"/>
        <v>490.15795123997418</v>
      </c>
      <c r="L36" s="5">
        <f t="shared" si="6"/>
        <v>270.44141611857373</v>
      </c>
      <c r="M36" s="5">
        <f t="shared" si="7"/>
        <v>245.67985830874107</v>
      </c>
      <c r="N36" s="5">
        <f t="shared" si="8"/>
        <v>213.53273745709456</v>
      </c>
      <c r="O36" s="5">
        <f t="shared" si="9"/>
        <v>108.45946951545385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2" customHeight="1" x14ac:dyDescent="0.3">
      <c r="A37" s="1">
        <f t="shared" si="3"/>
        <v>50</v>
      </c>
      <c r="B37" s="6">
        <f t="shared" si="10"/>
        <v>0.39998714516107475</v>
      </c>
      <c r="C37" s="1">
        <v>1492.248</v>
      </c>
      <c r="D37" s="5">
        <v>988.77239999999995</v>
      </c>
      <c r="E37" s="5">
        <v>755.59059999999999</v>
      </c>
      <c r="F37" s="1">
        <v>631.19590000000005</v>
      </c>
      <c r="G37" s="1">
        <v>450.07490000000001</v>
      </c>
      <c r="H37" s="5">
        <v>424.38299999999998</v>
      </c>
      <c r="I37" s="5"/>
      <c r="J37" s="33">
        <f t="shared" si="4"/>
        <v>596.88001739232345</v>
      </c>
      <c r="K37" s="5">
        <f t="shared" si="5"/>
        <v>395.49624949006426</v>
      </c>
      <c r="L37" s="5">
        <f t="shared" si="6"/>
        <v>302.22652700454358</v>
      </c>
      <c r="M37" s="5">
        <f t="shared" si="7"/>
        <v>252.47024607837525</v>
      </c>
      <c r="N37" s="5">
        <f t="shared" si="8"/>
        <v>180.0241743596562</v>
      </c>
      <c r="O37" s="5">
        <f t="shared" si="9"/>
        <v>169.74774462489239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2" customHeight="1" x14ac:dyDescent="0.3">
      <c r="A38" s="1">
        <f t="shared" si="3"/>
        <v>51</v>
      </c>
      <c r="B38" s="6">
        <f t="shared" si="10"/>
        <v>0.3883370341369658</v>
      </c>
      <c r="C38" s="1">
        <v>1190.386</v>
      </c>
      <c r="D38" s="5">
        <v>998.22529999999995</v>
      </c>
      <c r="E38" s="5">
        <v>647.17669999999998</v>
      </c>
      <c r="F38" s="1">
        <v>772.64229999999998</v>
      </c>
      <c r="G38" s="1">
        <v>471.78100000000001</v>
      </c>
      <c r="H38" s="5">
        <v>210.62180000000001</v>
      </c>
      <c r="I38" s="5"/>
      <c r="J38" s="33">
        <f t="shared" si="4"/>
        <v>462.27096871816616</v>
      </c>
      <c r="K38" s="5">
        <f t="shared" si="5"/>
        <v>387.6478524024829</v>
      </c>
      <c r="L38" s="5">
        <f t="shared" si="6"/>
        <v>251.32268024054886</v>
      </c>
      <c r="M38" s="5">
        <f t="shared" si="7"/>
        <v>300.04561923076375</v>
      </c>
      <c r="N38" s="5">
        <f t="shared" si="8"/>
        <v>183.21003430217186</v>
      </c>
      <c r="O38" s="5">
        <f t="shared" si="9"/>
        <v>81.792245136589187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ht="12" customHeight="1" x14ac:dyDescent="0.3">
      <c r="A39" s="1">
        <f t="shared" si="3"/>
        <v>52</v>
      </c>
      <c r="B39" s="6">
        <f t="shared" si="10"/>
        <v>0.37702624673491825</v>
      </c>
      <c r="C39" s="1">
        <v>1639.242</v>
      </c>
      <c r="D39" s="5">
        <v>859.84519999999998</v>
      </c>
      <c r="E39" s="5">
        <v>662.93140000000005</v>
      </c>
      <c r="F39" s="1">
        <v>586.1191</v>
      </c>
      <c r="G39" s="1">
        <v>377.02569999999997</v>
      </c>
      <c r="H39" s="5">
        <v>358.64139999999998</v>
      </c>
      <c r="I39" s="5"/>
      <c r="J39" s="33">
        <f t="shared" si="4"/>
        <v>618.03725875024088</v>
      </c>
      <c r="K39" s="5">
        <f t="shared" ref="K39:K66" si="11">PRODUCT($B39,D39)</f>
        <v>324.18420852903512</v>
      </c>
      <c r="L39" s="5">
        <f t="shared" ref="L39:L66" si="12">PRODUCT($B39,E39)</f>
        <v>249.94253758472479</v>
      </c>
      <c r="M39" s="5">
        <f t="shared" ref="M39:M66" si="13">PRODUCT($B39,F39)</f>
        <v>220.98228441264823</v>
      </c>
      <c r="N39" s="5">
        <f t="shared" ref="N39:N66" si="14">PRODUCT($B39,G39)</f>
        <v>142.14858459360525</v>
      </c>
      <c r="O39" s="5">
        <f t="shared" si="9"/>
        <v>135.2172209657565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ht="12" customHeight="1" x14ac:dyDescent="0.3">
      <c r="A40" s="1">
        <f t="shared" si="3"/>
        <v>53</v>
      </c>
      <c r="B40" s="6">
        <f t="shared" si="10"/>
        <v>0.3660448997426391</v>
      </c>
      <c r="C40" s="1">
        <v>1731.922</v>
      </c>
      <c r="D40" s="5">
        <v>955.45389999999998</v>
      </c>
      <c r="E40" s="5">
        <v>778.63969999999995</v>
      </c>
      <c r="F40" s="1">
        <v>552.45619999999997</v>
      </c>
      <c r="G40" s="1">
        <v>379.96780000000001</v>
      </c>
      <c r="H40" s="5">
        <v>440.31569999999999</v>
      </c>
      <c r="I40" s="5"/>
      <c r="J40" s="33">
        <f t="shared" si="4"/>
        <v>633.96121485207095</v>
      </c>
      <c r="K40" s="5">
        <f t="shared" si="11"/>
        <v>349.73902703421351</v>
      </c>
      <c r="L40" s="5">
        <f t="shared" si="12"/>
        <v>285.01709092213855</v>
      </c>
      <c r="M40" s="5">
        <f t="shared" si="13"/>
        <v>202.22377434119937</v>
      </c>
      <c r="N40" s="5">
        <f t="shared" si="14"/>
        <v>139.08527525643115</v>
      </c>
      <c r="O40" s="5">
        <f t="shared" si="9"/>
        <v>161.17531626160996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ht="12" customHeight="1" x14ac:dyDescent="0.3">
      <c r="A41" s="1">
        <f t="shared" si="3"/>
        <v>54</v>
      </c>
      <c r="B41" s="6">
        <f t="shared" si="10"/>
        <v>0.35538339780838746</v>
      </c>
      <c r="C41" s="1">
        <v>1548.1320000000001</v>
      </c>
      <c r="D41" s="5">
        <v>683.56129999999996</v>
      </c>
      <c r="E41" s="5">
        <v>632.33979999999997</v>
      </c>
      <c r="F41" s="1">
        <v>501.65559999999999</v>
      </c>
      <c r="G41" s="1">
        <v>619.66719999999998</v>
      </c>
      <c r="H41" s="5">
        <v>539.65179999999998</v>
      </c>
      <c r="I41" s="5"/>
      <c r="J41" s="33">
        <f t="shared" si="4"/>
        <v>550.18041041589447</v>
      </c>
      <c r="K41" s="5">
        <f t="shared" si="11"/>
        <v>242.92633740431847</v>
      </c>
      <c r="L41" s="5">
        <f t="shared" si="12"/>
        <v>224.72306669347614</v>
      </c>
      <c r="M41" s="5">
        <f t="shared" si="13"/>
        <v>178.2800716576053</v>
      </c>
      <c r="N41" s="5">
        <f t="shared" si="14"/>
        <v>220.21943504640959</v>
      </c>
      <c r="O41" s="5">
        <f t="shared" si="9"/>
        <v>191.78329031741234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2" customHeight="1" x14ac:dyDescent="0.3">
      <c r="A42" s="1">
        <f t="shared" si="3"/>
        <v>55</v>
      </c>
      <c r="B42" s="6">
        <f t="shared" si="10"/>
        <v>0.34503242505668685</v>
      </c>
      <c r="C42" s="1">
        <v>1805.9570000000001</v>
      </c>
      <c r="D42" s="5">
        <v>803.59500000000003</v>
      </c>
      <c r="E42" s="5">
        <v>598.04909999999995</v>
      </c>
      <c r="F42" s="1">
        <v>708.45579999999995</v>
      </c>
      <c r="G42" s="1">
        <v>326.53769999999997</v>
      </c>
      <c r="H42" s="5">
        <v>445.17840000000001</v>
      </c>
      <c r="I42" s="5"/>
      <c r="J42" s="33">
        <f t="shared" si="4"/>
        <v>623.11372325809907</v>
      </c>
      <c r="K42" s="5">
        <f t="shared" si="11"/>
        <v>277.26633161342829</v>
      </c>
      <c r="L42" s="5">
        <f t="shared" si="12"/>
        <v>206.34633127596899</v>
      </c>
      <c r="M42" s="5">
        <f t="shared" si="13"/>
        <v>244.44022271947512</v>
      </c>
      <c r="N42" s="5">
        <f t="shared" si="14"/>
        <v>112.66609450343289</v>
      </c>
      <c r="O42" s="5">
        <f t="shared" si="9"/>
        <v>153.60098293485578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2" customHeight="1" x14ac:dyDescent="0.3">
      <c r="A43" s="1">
        <f t="shared" si="3"/>
        <v>56</v>
      </c>
      <c r="B43" s="6">
        <f t="shared" si="10"/>
        <v>0.33498293694823966</v>
      </c>
      <c r="C43" s="1">
        <v>1506.0319999999999</v>
      </c>
      <c r="D43" s="5">
        <v>857.524</v>
      </c>
      <c r="E43" s="5">
        <v>792.39779999999996</v>
      </c>
      <c r="F43" s="1">
        <v>484.69170000000003</v>
      </c>
      <c r="G43" s="1">
        <v>444.1191</v>
      </c>
      <c r="H43" s="5">
        <v>323.48820000000001</v>
      </c>
      <c r="I43" s="5"/>
      <c r="J43" s="33">
        <f t="shared" si="4"/>
        <v>504.49502249803123</v>
      </c>
      <c r="K43" s="5">
        <f t="shared" si="11"/>
        <v>287.25590802360227</v>
      </c>
      <c r="L43" s="5">
        <f t="shared" si="12"/>
        <v>265.43974227532379</v>
      </c>
      <c r="M43" s="5">
        <f t="shared" si="13"/>
        <v>162.36344918043511</v>
      </c>
      <c r="N43" s="5">
        <f t="shared" si="14"/>
        <v>148.77232047280896</v>
      </c>
      <c r="O43" s="5">
        <f t="shared" si="9"/>
        <v>108.36302730409955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2" customHeight="1" x14ac:dyDescent="0.3">
      <c r="A44" s="1">
        <f t="shared" si="3"/>
        <v>57</v>
      </c>
      <c r="B44" s="6">
        <f t="shared" si="10"/>
        <v>0.3252261523769317</v>
      </c>
      <c r="C44" s="1">
        <v>1457.7670000000001</v>
      </c>
      <c r="D44" s="5">
        <v>996.10289999999998</v>
      </c>
      <c r="E44" s="5">
        <v>806.95749999999998</v>
      </c>
      <c r="F44" s="1">
        <v>966.50419999999997</v>
      </c>
      <c r="G44" s="1">
        <v>356.95569999999998</v>
      </c>
      <c r="H44" s="5">
        <v>324.57319999999999</v>
      </c>
      <c r="I44" s="5"/>
      <c r="J44" s="33">
        <f t="shared" si="4"/>
        <v>474.10395247206259</v>
      </c>
      <c r="K44" s="5">
        <f t="shared" si="11"/>
        <v>323.95871353850356</v>
      </c>
      <c r="L44" s="5">
        <f t="shared" si="12"/>
        <v>262.44368285670788</v>
      </c>
      <c r="M44" s="5">
        <f t="shared" si="13"/>
        <v>314.33244222214444</v>
      </c>
      <c r="N44" s="5">
        <f t="shared" si="14"/>
        <v>116.09132888001432</v>
      </c>
      <c r="O44" s="5">
        <f t="shared" si="9"/>
        <v>105.55969300066832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2" customHeight="1" x14ac:dyDescent="0.3">
      <c r="A45" s="1">
        <f t="shared" si="3"/>
        <v>58</v>
      </c>
      <c r="B45" s="6">
        <f t="shared" si="10"/>
        <v>0.31575354599702105</v>
      </c>
      <c r="C45" s="1">
        <v>1305.4929999999999</v>
      </c>
      <c r="D45" s="5">
        <v>651.21640000000002</v>
      </c>
      <c r="E45" s="5">
        <v>749.93499999999995</v>
      </c>
      <c r="F45" s="1">
        <v>367.97969999999998</v>
      </c>
      <c r="G45" s="1">
        <v>588.47289999999998</v>
      </c>
      <c r="H45" s="5">
        <v>384.81169999999997</v>
      </c>
      <c r="I45" s="5"/>
      <c r="J45" s="33">
        <f t="shared" si="4"/>
        <v>412.21404402428897</v>
      </c>
      <c r="K45" s="5">
        <f t="shared" si="11"/>
        <v>205.62388751141447</v>
      </c>
      <c r="L45" s="5">
        <f t="shared" si="12"/>
        <v>236.79463551727596</v>
      </c>
      <c r="M45" s="5">
        <f t="shared" si="13"/>
        <v>116.19089512991999</v>
      </c>
      <c r="N45" s="5">
        <f t="shared" si="14"/>
        <v>185.81240489815036</v>
      </c>
      <c r="O45" s="5">
        <f t="shared" si="9"/>
        <v>121.50565881614186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ht="12" customHeight="1" x14ac:dyDescent="0.3">
      <c r="A46" s="1">
        <f t="shared" si="3"/>
        <v>59</v>
      </c>
      <c r="B46" s="6">
        <f t="shared" si="10"/>
        <v>0.30655684077380685</v>
      </c>
      <c r="C46" s="1">
        <v>1379.027</v>
      </c>
      <c r="D46" s="5">
        <v>777.01750000000004</v>
      </c>
      <c r="E46" s="5">
        <v>481.1653</v>
      </c>
      <c r="F46" s="1">
        <v>630.19939999999997</v>
      </c>
      <c r="G46" s="1">
        <v>605.63689999999997</v>
      </c>
      <c r="H46" s="5">
        <v>312.61919999999998</v>
      </c>
      <c r="I46" s="5"/>
      <c r="J46" s="33">
        <f t="shared" si="4"/>
        <v>422.75016046178052</v>
      </c>
      <c r="K46" s="5">
        <f t="shared" si="11"/>
        <v>238.20003002596147</v>
      </c>
      <c r="L46" s="5">
        <f t="shared" si="12"/>
        <v>147.50451425798101</v>
      </c>
      <c r="M46" s="5">
        <f t="shared" si="13"/>
        <v>193.19193712154859</v>
      </c>
      <c r="N46" s="5">
        <f t="shared" si="14"/>
        <v>185.66213472004196</v>
      </c>
      <c r="O46" s="5">
        <f t="shared" si="9"/>
        <v>95.835554317234866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ht="12" customHeight="1" x14ac:dyDescent="0.3">
      <c r="A47" s="1">
        <f t="shared" si="3"/>
        <v>60</v>
      </c>
      <c r="B47" s="6">
        <f t="shared" si="10"/>
        <v>0.29762800075126877</v>
      </c>
      <c r="C47" s="1">
        <v>2168.616</v>
      </c>
      <c r="D47" s="5">
        <v>705.61069999999995</v>
      </c>
      <c r="E47" s="5">
        <v>694.57309999999995</v>
      </c>
      <c r="F47" s="1">
        <v>486.29410000000001</v>
      </c>
      <c r="G47" s="1">
        <v>562.40940000000001</v>
      </c>
      <c r="H47" s="5">
        <v>296.70269999999999</v>
      </c>
      <c r="I47" s="5"/>
      <c r="J47" s="33">
        <f t="shared" si="4"/>
        <v>645.44084447721343</v>
      </c>
      <c r="K47" s="5">
        <f t="shared" si="11"/>
        <v>210.00950194970326</v>
      </c>
      <c r="L47" s="5">
        <f t="shared" si="12"/>
        <v>206.72440312861107</v>
      </c>
      <c r="M47" s="5">
        <f t="shared" si="13"/>
        <v>144.73474076013758</v>
      </c>
      <c r="N47" s="5">
        <f t="shared" si="14"/>
        <v>167.38878532572062</v>
      </c>
      <c r="O47" s="5">
        <f t="shared" si="9"/>
        <v>88.30703141850347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1:31" ht="12" customHeight="1" x14ac:dyDescent="0.3">
      <c r="A48" s="1">
        <f t="shared" si="3"/>
        <v>61</v>
      </c>
      <c r="B48" s="6">
        <f t="shared" si="10"/>
        <v>0.28895922403035801</v>
      </c>
      <c r="C48" s="1">
        <v>1826.259</v>
      </c>
      <c r="D48" s="5">
        <v>627.25469999999996</v>
      </c>
      <c r="E48" s="5">
        <v>545.37220000000002</v>
      </c>
      <c r="F48" s="1">
        <v>592.76850000000002</v>
      </c>
      <c r="G48" s="1">
        <v>316.39190000000002</v>
      </c>
      <c r="H48" s="5">
        <v>184.8629</v>
      </c>
      <c r="I48" s="5"/>
      <c r="J48" s="33">
        <f t="shared" si="4"/>
        <v>527.71438351845757</v>
      </c>
      <c r="K48" s="5">
        <f t="shared" si="11"/>
        <v>181.25103138139499</v>
      </c>
      <c r="L48" s="5">
        <f t="shared" si="12"/>
        <v>157.59032771972923</v>
      </c>
      <c r="M48" s="5">
        <f t="shared" si="13"/>
        <v>171.28592578963926</v>
      </c>
      <c r="N48" s="5">
        <f t="shared" si="14"/>
        <v>91.424357913490638</v>
      </c>
      <c r="O48" s="5">
        <f t="shared" si="9"/>
        <v>53.417840136001665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2" customHeight="1" x14ac:dyDescent="0.3">
      <c r="A49" s="1">
        <f t="shared" si="3"/>
        <v>62</v>
      </c>
      <c r="B49" s="6">
        <f t="shared" si="10"/>
        <v>0.28054293595180391</v>
      </c>
      <c r="C49" s="1">
        <v>1802.6</v>
      </c>
      <c r="D49" s="5">
        <v>775.56820000000005</v>
      </c>
      <c r="E49" s="5">
        <v>556.072</v>
      </c>
      <c r="F49" s="1">
        <v>389.40570000000002</v>
      </c>
      <c r="G49" s="1">
        <v>577.50919999999996</v>
      </c>
      <c r="H49" s="5">
        <v>464.64620000000002</v>
      </c>
      <c r="I49" s="5"/>
      <c r="J49" s="33">
        <f t="shared" si="4"/>
        <v>505.70669634672169</v>
      </c>
      <c r="K49" s="5">
        <f t="shared" si="11"/>
        <v>217.58017985885584</v>
      </c>
      <c r="L49" s="5">
        <f t="shared" si="12"/>
        <v>156.0020714805915</v>
      </c>
      <c r="M49" s="5">
        <f t="shared" si="13"/>
        <v>109.24501835436737</v>
      </c>
      <c r="N49" s="5">
        <f t="shared" si="14"/>
        <v>162.01612650717749</v>
      </c>
      <c r="O49" s="5">
        <f t="shared" si="9"/>
        <v>130.35320912684907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2" customHeight="1" x14ac:dyDescent="0.3">
      <c r="A50" s="1">
        <f t="shared" si="3"/>
        <v>63</v>
      </c>
      <c r="B50" s="6">
        <f t="shared" si="10"/>
        <v>0.27237178247747951</v>
      </c>
      <c r="C50" s="1">
        <v>1533.921</v>
      </c>
      <c r="D50" s="5">
        <v>1060.5989999999999</v>
      </c>
      <c r="E50" s="5">
        <v>574.23199999999997</v>
      </c>
      <c r="F50" s="1">
        <v>725.08370000000002</v>
      </c>
      <c r="G50" s="1">
        <v>783.05349999999999</v>
      </c>
      <c r="H50" s="5">
        <v>244.13730000000001</v>
      </c>
      <c r="I50" s="5"/>
      <c r="J50" s="33">
        <f t="shared" si="4"/>
        <v>417.79679694963784</v>
      </c>
      <c r="K50" s="5">
        <f t="shared" si="11"/>
        <v>288.87724012383228</v>
      </c>
      <c r="L50" s="5">
        <f t="shared" si="12"/>
        <v>156.404593395608</v>
      </c>
      <c r="M50" s="5">
        <f t="shared" si="13"/>
        <v>197.49233981436601</v>
      </c>
      <c r="N50" s="5">
        <f t="shared" si="14"/>
        <v>213.28167757022899</v>
      </c>
      <c r="O50" s="5">
        <f t="shared" si="9"/>
        <v>66.496111570239165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2" customHeight="1" x14ac:dyDescent="0.3">
      <c r="A51" s="1">
        <f t="shared" si="3"/>
        <v>64</v>
      </c>
      <c r="B51" s="6">
        <f t="shared" si="10"/>
        <v>0.26443862376454319</v>
      </c>
      <c r="C51" s="1">
        <v>1216.4680000000001</v>
      </c>
      <c r="D51" s="5">
        <v>759.51800000000003</v>
      </c>
      <c r="E51" s="5">
        <v>889.91700000000003</v>
      </c>
      <c r="F51" s="1">
        <v>449.69299999999998</v>
      </c>
      <c r="G51" s="1">
        <v>311.18540000000002</v>
      </c>
      <c r="H51" s="5">
        <v>330.54939999999999</v>
      </c>
      <c r="I51" s="5"/>
      <c r="J51" s="33">
        <f t="shared" si="4"/>
        <v>321.68112377360637</v>
      </c>
      <c r="K51" s="5">
        <f t="shared" si="11"/>
        <v>200.84589464439833</v>
      </c>
      <c r="L51" s="5">
        <f t="shared" si="12"/>
        <v>235.32842674467099</v>
      </c>
      <c r="M51" s="5">
        <f t="shared" si="13"/>
        <v>118.91619803654872</v>
      </c>
      <c r="N51" s="5">
        <f t="shared" si="14"/>
        <v>82.289438911618888</v>
      </c>
      <c r="O51" s="5">
        <f t="shared" si="9"/>
        <v>87.410028422195495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2" customHeight="1" x14ac:dyDescent="0.3">
      <c r="A52" s="1">
        <f t="shared" si="3"/>
        <v>65</v>
      </c>
      <c r="B52" s="6">
        <f t="shared" si="10"/>
        <v>0.25673652792674095</v>
      </c>
      <c r="C52" s="1">
        <v>1061.0930000000001</v>
      </c>
      <c r="D52" s="5">
        <v>609.7423</v>
      </c>
      <c r="E52" s="5">
        <v>394.70069999999998</v>
      </c>
      <c r="F52" s="1">
        <v>273.6318</v>
      </c>
      <c r="G52" s="1">
        <v>576.38070000000005</v>
      </c>
      <c r="H52" s="5">
        <v>365.51</v>
      </c>
      <c r="I52" s="5"/>
      <c r="J52" s="33">
        <f t="shared" si="4"/>
        <v>272.42133262736934</v>
      </c>
      <c r="K52" s="5">
        <f t="shared" si="11"/>
        <v>156.54312103206527</v>
      </c>
      <c r="L52" s="5">
        <f t="shared" si="12"/>
        <v>101.3340872882542</v>
      </c>
      <c r="M52" s="5">
        <f t="shared" si="13"/>
        <v>70.2512782623444</v>
      </c>
      <c r="N52" s="5">
        <f t="shared" si="14"/>
        <v>147.97797968198452</v>
      </c>
      <c r="O52" s="5">
        <f t="shared" si="9"/>
        <v>93.83976832250309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ht="12" customHeight="1" x14ac:dyDescent="0.3">
      <c r="A53" s="1">
        <f t="shared" si="3"/>
        <v>66</v>
      </c>
      <c r="B53" s="6">
        <f t="shared" si="10"/>
        <v>0.24925876497741842</v>
      </c>
      <c r="C53" s="1">
        <v>1096.2809999999999</v>
      </c>
      <c r="D53" s="5">
        <v>406.19389999999999</v>
      </c>
      <c r="E53" s="5">
        <v>445.85300000000001</v>
      </c>
      <c r="F53" s="1">
        <v>608.19330000000002</v>
      </c>
      <c r="G53" s="1">
        <v>145.82599999999999</v>
      </c>
      <c r="H53" s="5">
        <v>142.47120000000001</v>
      </c>
      <c r="I53" s="5"/>
      <c r="J53" s="33">
        <f t="shared" si="4"/>
        <v>273.25764812820921</v>
      </c>
      <c r="K53" s="5">
        <f t="shared" si="11"/>
        <v>101.24738985536099</v>
      </c>
      <c r="L53" s="5">
        <f t="shared" si="12"/>
        <v>111.13276814147693</v>
      </c>
      <c r="M53" s="5">
        <f t="shared" si="13"/>
        <v>151.59751082554052</v>
      </c>
      <c r="N53" s="5">
        <f t="shared" si="14"/>
        <v>36.34840866159702</v>
      </c>
      <c r="O53" s="5">
        <f t="shared" si="9"/>
        <v>35.512195356850775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ht="12" customHeight="1" x14ac:dyDescent="0.3">
      <c r="A54" s="1">
        <f t="shared" si="3"/>
        <v>67</v>
      </c>
      <c r="B54" s="6">
        <f t="shared" si="10"/>
        <v>0.24199880094894993</v>
      </c>
      <c r="C54" s="1">
        <v>841.4864</v>
      </c>
      <c r="D54" s="5">
        <v>506.65339999999998</v>
      </c>
      <c r="E54" s="5">
        <v>405.85379999999998</v>
      </c>
      <c r="F54" s="1">
        <v>267.21190000000001</v>
      </c>
      <c r="G54" s="1">
        <v>285.03879999999998</v>
      </c>
      <c r="H54" s="5">
        <v>124.2013</v>
      </c>
      <c r="I54" s="5"/>
      <c r="J54" s="33">
        <f t="shared" si="4"/>
        <v>203.63869981484845</v>
      </c>
      <c r="K54" s="5">
        <f t="shared" si="11"/>
        <v>122.60951529670871</v>
      </c>
      <c r="L54" s="5">
        <f t="shared" si="12"/>
        <v>98.216132960574924</v>
      </c>
      <c r="M54" s="5">
        <f t="shared" si="13"/>
        <v>64.664959399290723</v>
      </c>
      <c r="N54" s="5">
        <f t="shared" si="14"/>
        <v>68.979047823927544</v>
      </c>
      <c r="O54" s="5">
        <f t="shared" si="9"/>
        <v>30.056565676300817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</row>
    <row r="55" spans="1:31" ht="12" customHeight="1" x14ac:dyDescent="0.3">
      <c r="A55" s="1">
        <f t="shared" si="3"/>
        <v>68</v>
      </c>
      <c r="B55" s="6">
        <f t="shared" si="10"/>
        <v>0.23495029218344654</v>
      </c>
      <c r="C55" s="1">
        <v>791.7894</v>
      </c>
      <c r="D55" s="5">
        <v>448.43799999999999</v>
      </c>
      <c r="E55" s="5">
        <v>406.56650000000002</v>
      </c>
      <c r="F55" s="1">
        <v>705.03330000000005</v>
      </c>
      <c r="G55" s="1">
        <v>444.41030000000001</v>
      </c>
      <c r="H55" s="5">
        <v>98.762209999999996</v>
      </c>
      <c r="I55" s="5"/>
      <c r="J55" s="33">
        <f t="shared" si="4"/>
        <v>186.03115087775583</v>
      </c>
      <c r="K55" s="5">
        <f t="shared" si="11"/>
        <v>105.36063912616039</v>
      </c>
      <c r="L55" s="5">
        <f t="shared" si="12"/>
        <v>95.52291796700122</v>
      </c>
      <c r="M55" s="5">
        <f t="shared" si="13"/>
        <v>165.64777983405952</v>
      </c>
      <c r="N55" s="5">
        <f t="shared" si="14"/>
        <v>104.41432983433313</v>
      </c>
      <c r="O55" s="5">
        <f t="shared" si="9"/>
        <v>23.204210096182905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2" customHeight="1" x14ac:dyDescent="0.3">
      <c r="A56" s="1">
        <f t="shared" si="3"/>
        <v>69</v>
      </c>
      <c r="B56" s="6">
        <f t="shared" si="10"/>
        <v>0.22810707978975392</v>
      </c>
      <c r="C56" s="1">
        <v>657.17949999999996</v>
      </c>
      <c r="D56" s="5">
        <v>456.84010000000001</v>
      </c>
      <c r="E56" s="5">
        <v>217.29349999999999</v>
      </c>
      <c r="F56" s="1">
        <v>370.70249999999999</v>
      </c>
      <c r="G56" s="1">
        <v>233.29910000000001</v>
      </c>
      <c r="H56" s="5">
        <v>208.13249999999999</v>
      </c>
      <c r="I56" s="5"/>
      <c r="J56" s="33">
        <f t="shared" si="4"/>
        <v>149.90729664269057</v>
      </c>
      <c r="K56" s="5">
        <f t="shared" si="11"/>
        <v>104.20846114185916</v>
      </c>
      <c r="L56" s="5">
        <f t="shared" si="12"/>
        <v>49.566185742294891</v>
      </c>
      <c r="M56" s="5">
        <f t="shared" si="13"/>
        <v>84.559864745761246</v>
      </c>
      <c r="N56" s="5">
        <f t="shared" si="14"/>
        <v>53.217176418577779</v>
      </c>
      <c r="O56" s="5">
        <f t="shared" si="9"/>
        <v>47.476496784340959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2" customHeight="1" x14ac:dyDescent="0.3">
      <c r="A57" s="1">
        <f t="shared" si="3"/>
        <v>70</v>
      </c>
      <c r="B57" s="6">
        <f t="shared" si="10"/>
        <v>0.22146318426189701</v>
      </c>
      <c r="C57" s="1">
        <v>715.72799999999995</v>
      </c>
      <c r="D57" s="5">
        <v>510.4083</v>
      </c>
      <c r="E57" s="5">
        <v>317.91199999999998</v>
      </c>
      <c r="F57" s="1">
        <v>343.75060000000002</v>
      </c>
      <c r="G57" s="1">
        <v>210.6679</v>
      </c>
      <c r="H57" s="5">
        <v>297.01130000000001</v>
      </c>
      <c r="I57" s="5"/>
      <c r="J57" s="33">
        <f t="shared" si="4"/>
        <v>158.50740194539901</v>
      </c>
      <c r="K57" s="5">
        <f t="shared" si="11"/>
        <v>113.03664739170161</v>
      </c>
      <c r="L57" s="5">
        <f t="shared" si="12"/>
        <v>70.405803835068198</v>
      </c>
      <c r="M57" s="5">
        <f t="shared" si="13"/>
        <v>76.128102467937666</v>
      </c>
      <c r="N57" s="5">
        <f t="shared" si="14"/>
        <v>46.655183955766894</v>
      </c>
      <c r="O57" s="5">
        <f t="shared" si="9"/>
        <v>65.777068259765571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2" customHeight="1" x14ac:dyDescent="0.3">
      <c r="A58" s="1">
        <f t="shared" si="3"/>
        <v>71</v>
      </c>
      <c r="B58" s="6">
        <f t="shared" si="10"/>
        <v>0.21501280025426894</v>
      </c>
      <c r="C58" s="1">
        <v>894.99</v>
      </c>
      <c r="D58" s="5">
        <v>275.7466</v>
      </c>
      <c r="E58" s="5">
        <v>376.55880000000002</v>
      </c>
      <c r="F58" s="1">
        <v>165.6884</v>
      </c>
      <c r="G58" s="1">
        <v>469.4418</v>
      </c>
      <c r="H58" s="5">
        <v>249.68600000000001</v>
      </c>
      <c r="I58" s="5"/>
      <c r="J58" s="33">
        <f t="shared" si="4"/>
        <v>192.43430609956818</v>
      </c>
      <c r="K58" s="5">
        <f t="shared" si="11"/>
        <v>59.289048626593797</v>
      </c>
      <c r="L58" s="5">
        <f t="shared" si="12"/>
        <v>80.964962048387207</v>
      </c>
      <c r="M58" s="5">
        <f t="shared" si="13"/>
        <v>35.625126853649412</v>
      </c>
      <c r="N58" s="5">
        <f t="shared" si="14"/>
        <v>100.93599597440448</v>
      </c>
      <c r="O58" s="5">
        <f t="shared" si="9"/>
        <v>53.685686044287394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2" customHeight="1" x14ac:dyDescent="0.3">
      <c r="A59" s="1">
        <f t="shared" si="3"/>
        <v>72</v>
      </c>
      <c r="B59" s="6">
        <f t="shared" si="10"/>
        <v>0.20875029150899899</v>
      </c>
      <c r="C59" s="1">
        <v>741.99639999999999</v>
      </c>
      <c r="D59" s="5">
        <v>287.32130000000001</v>
      </c>
      <c r="E59" s="5">
        <v>549.3152</v>
      </c>
      <c r="F59" s="1">
        <v>354.40379999999999</v>
      </c>
      <c r="G59" s="1">
        <v>45.849089999999997</v>
      </c>
      <c r="H59" s="5">
        <v>91.265389999999996</v>
      </c>
      <c r="I59" s="5"/>
      <c r="J59" s="33">
        <f t="shared" si="4"/>
        <v>154.89196479862781</v>
      </c>
      <c r="K59" s="5">
        <f t="shared" si="11"/>
        <v>59.978405131744552</v>
      </c>
      <c r="L59" s="5">
        <f t="shared" si="12"/>
        <v>114.66970813032408</v>
      </c>
      <c r="M59" s="5">
        <f t="shared" si="13"/>
        <v>73.981896561896974</v>
      </c>
      <c r="N59" s="5">
        <f t="shared" si="14"/>
        <v>9.57101090292233</v>
      </c>
      <c r="O59" s="5">
        <f t="shared" si="9"/>
        <v>19.051676767182482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1" ht="12" customHeight="1" x14ac:dyDescent="0.3">
      <c r="A60" s="1">
        <f t="shared" si="3"/>
        <v>73</v>
      </c>
      <c r="B60" s="6">
        <f t="shared" si="10"/>
        <v>0.20267018593106698</v>
      </c>
      <c r="C60" s="1">
        <v>762.98519999999996</v>
      </c>
      <c r="D60" s="5">
        <v>390.5367</v>
      </c>
      <c r="E60" s="5">
        <v>346.60169999999999</v>
      </c>
      <c r="F60" s="1">
        <v>265.0222</v>
      </c>
      <c r="G60" s="1">
        <v>386.6003</v>
      </c>
      <c r="H60" s="5">
        <v>9.3344199999999997</v>
      </c>
      <c r="I60" s="5"/>
      <c r="J60" s="33">
        <f t="shared" si="4"/>
        <v>154.63435234665232</v>
      </c>
      <c r="K60" s="5">
        <f t="shared" si="11"/>
        <v>79.150145601905322</v>
      </c>
      <c r="L60" s="5">
        <f t="shared" si="12"/>
        <v>70.245830983023893</v>
      </c>
      <c r="M60" s="5">
        <f t="shared" si="13"/>
        <v>53.712098549860421</v>
      </c>
      <c r="N60" s="5">
        <f t="shared" si="14"/>
        <v>78.352354682006279</v>
      </c>
      <c r="O60" s="5">
        <f t="shared" si="9"/>
        <v>1.8918086369586702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1" ht="12" customHeight="1" x14ac:dyDescent="0.3">
      <c r="A61" s="1">
        <f t="shared" si="3"/>
        <v>74</v>
      </c>
      <c r="B61" s="6">
        <f t="shared" si="10"/>
        <v>0.19676717080686115</v>
      </c>
      <c r="C61" s="1">
        <v>1033.53</v>
      </c>
      <c r="D61" s="5">
        <v>360.54539999999997</v>
      </c>
      <c r="E61" s="5">
        <v>342.44</v>
      </c>
      <c r="F61" s="1">
        <v>338.63830000000002</v>
      </c>
      <c r="G61" s="1">
        <v>549.56230000000005</v>
      </c>
      <c r="H61" s="5">
        <v>153.93090000000001</v>
      </c>
      <c r="I61" s="5"/>
      <c r="J61" s="33">
        <f t="shared" si="4"/>
        <v>203.36477404401521</v>
      </c>
      <c r="K61" s="5">
        <f t="shared" si="11"/>
        <v>70.943498305428065</v>
      </c>
      <c r="L61" s="5">
        <f t="shared" si="12"/>
        <v>67.380949971101529</v>
      </c>
      <c r="M61" s="5">
        <f t="shared" si="13"/>
        <v>66.632900217845091</v>
      </c>
      <c r="N61" s="5">
        <f t="shared" si="14"/>
        <v>108.13581895311148</v>
      </c>
      <c r="O61" s="5">
        <f t="shared" si="9"/>
        <v>30.288547692753866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31" ht="12" customHeight="1" x14ac:dyDescent="0.3">
      <c r="A62" s="1">
        <f t="shared" si="3"/>
        <v>75</v>
      </c>
      <c r="B62" s="6">
        <f t="shared" si="10"/>
        <v>0.19103608816200113</v>
      </c>
      <c r="C62" s="1">
        <v>1151.309</v>
      </c>
      <c r="D62" s="5">
        <v>333.29489999999998</v>
      </c>
      <c r="E62" s="5">
        <v>439.60680000000002</v>
      </c>
      <c r="F62" s="1">
        <v>238.7167</v>
      </c>
      <c r="G62" s="1">
        <v>501.0729</v>
      </c>
      <c r="H62" s="5">
        <v>196.91130000000001</v>
      </c>
      <c r="I62" s="5"/>
      <c r="J62" s="33">
        <f t="shared" si="4"/>
        <v>219.94156762570535</v>
      </c>
      <c r="K62" s="5">
        <f t="shared" si="11"/>
        <v>63.671353900345345</v>
      </c>
      <c r="L62" s="5">
        <f t="shared" si="12"/>
        <v>83.980763401415203</v>
      </c>
      <c r="M62" s="5">
        <f t="shared" si="13"/>
        <v>45.603504546941977</v>
      </c>
      <c r="N62" s="5">
        <f t="shared" si="14"/>
        <v>95.723006699989583</v>
      </c>
      <c r="O62" s="5">
        <f t="shared" si="9"/>
        <v>37.617164466894252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2" customHeight="1" x14ac:dyDescent="0.3">
      <c r="A63" s="1">
        <f t="shared" si="3"/>
        <v>76</v>
      </c>
      <c r="B63" s="6">
        <f t="shared" si="10"/>
        <v>0.18547193025437003</v>
      </c>
      <c r="C63" s="1">
        <v>381.33409999999998</v>
      </c>
      <c r="D63" s="5">
        <v>642.43650000000002</v>
      </c>
      <c r="E63" s="5">
        <v>105.4256</v>
      </c>
      <c r="F63" s="1">
        <v>127.2659</v>
      </c>
      <c r="G63" s="1">
        <v>287.53320000000002</v>
      </c>
      <c r="H63" s="5">
        <v>6.1603009999999996</v>
      </c>
      <c r="I63" s="5"/>
      <c r="J63" s="33">
        <f t="shared" si="4"/>
        <v>70.726771598812959</v>
      </c>
      <c r="K63" s="5">
        <f t="shared" si="11"/>
        <v>119.15393772086159</v>
      </c>
      <c r="L63" s="5">
        <f t="shared" si="12"/>
        <v>19.553489530225114</v>
      </c>
      <c r="M63" s="5">
        <f t="shared" si="13"/>
        <v>23.604252128559633</v>
      </c>
      <c r="N63" s="5">
        <f t="shared" si="14"/>
        <v>53.329337616215831</v>
      </c>
      <c r="O63" s="5">
        <f t="shared" si="9"/>
        <v>1.1425629174179259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2" customHeight="1" x14ac:dyDescent="0.3">
      <c r="A64" s="1">
        <f t="shared" si="3"/>
        <v>77</v>
      </c>
      <c r="B64" s="6">
        <f t="shared" si="10"/>
        <v>0.18006983519841752</v>
      </c>
      <c r="C64" s="1">
        <v>488.62580000000003</v>
      </c>
      <c r="D64" s="5">
        <v>416.13350000000003</v>
      </c>
      <c r="E64" s="5">
        <v>261.25630000000001</v>
      </c>
      <c r="F64" s="1">
        <v>335.35169999999999</v>
      </c>
      <c r="G64" s="1">
        <v>235.18629999999999</v>
      </c>
      <c r="H64" s="5">
        <v>41.576779999999999</v>
      </c>
      <c r="I64" s="5"/>
      <c r="J64" s="33">
        <f t="shared" si="4"/>
        <v>87.986767279694917</v>
      </c>
      <c r="K64" s="5">
        <f t="shared" si="11"/>
        <v>74.933090765540683</v>
      </c>
      <c r="L64" s="5">
        <f t="shared" si="12"/>
        <v>47.044378885548326</v>
      </c>
      <c r="M64" s="5">
        <f t="shared" si="13"/>
        <v>60.386725352509153</v>
      </c>
      <c r="N64" s="5">
        <f t="shared" si="14"/>
        <v>42.349958281925581</v>
      </c>
      <c r="O64" s="5">
        <f t="shared" si="9"/>
        <v>7.4867239226808611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2" customHeight="1" x14ac:dyDescent="0.3">
      <c r="A65" s="1">
        <f t="shared" si="3"/>
        <v>78</v>
      </c>
      <c r="B65" s="6">
        <f t="shared" si="10"/>
        <v>0.17482508271691022</v>
      </c>
      <c r="C65" s="1">
        <v>730.83190000000002</v>
      </c>
      <c r="D65" s="5">
        <v>267.99860000000001</v>
      </c>
      <c r="E65" s="5">
        <v>143.33840000000001</v>
      </c>
      <c r="F65" s="1">
        <v>509.96019999999999</v>
      </c>
      <c r="G65" s="1">
        <v>247.95920000000001</v>
      </c>
      <c r="H65" s="5">
        <v>527.16729999999995</v>
      </c>
      <c r="I65" s="5"/>
      <c r="J65" s="33">
        <f t="shared" si="4"/>
        <v>127.76774736965666</v>
      </c>
      <c r="K65" s="5">
        <f t="shared" si="11"/>
        <v>46.852877413016138</v>
      </c>
      <c r="L65" s="5">
        <f t="shared" si="12"/>
        <v>25.059147636509564</v>
      </c>
      <c r="M65" s="5">
        <f t="shared" si="13"/>
        <v>89.153834147332077</v>
      </c>
      <c r="N65" s="5">
        <f t="shared" si="14"/>
        <v>43.349487650418887</v>
      </c>
      <c r="O65" s="5">
        <f t="shared" si="9"/>
        <v>92.162066828150216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2" customHeight="1" x14ac:dyDescent="0.3">
      <c r="A66" s="1">
        <f t="shared" si="3"/>
        <v>79</v>
      </c>
      <c r="B66" s="6">
        <f t="shared" si="10"/>
        <v>0.1697330900164177</v>
      </c>
      <c r="C66" s="1">
        <v>809.46600000000001</v>
      </c>
      <c r="D66" s="5">
        <v>299.97269999999997</v>
      </c>
      <c r="E66" s="5">
        <v>247.73310000000001</v>
      </c>
      <c r="F66" s="1">
        <v>21.923359999999999</v>
      </c>
      <c r="G66" s="1">
        <v>323.09710000000001</v>
      </c>
      <c r="H66" s="5">
        <v>193.5909</v>
      </c>
      <c r="I66" s="5"/>
      <c r="J66" s="33">
        <f t="shared" si="4"/>
        <v>137.39316544322958</v>
      </c>
      <c r="K66" s="5">
        <f t="shared" si="11"/>
        <v>50.915293291567856</v>
      </c>
      <c r="L66" s="5">
        <f t="shared" si="12"/>
        <v>42.04850456234621</v>
      </c>
      <c r="M66" s="5">
        <f t="shared" si="13"/>
        <v>3.7211196363423311</v>
      </c>
      <c r="N66" s="5">
        <f t="shared" si="14"/>
        <v>54.840269158343517</v>
      </c>
      <c r="O66" s="5">
        <f t="shared" si="9"/>
        <v>32.858781656059321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1:31" ht="12" customHeight="1" x14ac:dyDescent="0.3"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31" ht="12" customHeight="1" x14ac:dyDescent="0.3"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ht="12" customHeight="1" x14ac:dyDescent="0.3"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ht="12" customHeight="1" x14ac:dyDescent="0.3">
      <c r="D70" s="5"/>
      <c r="E70" s="5"/>
      <c r="F70" s="5"/>
      <c r="G70" s="5"/>
      <c r="H70" s="5"/>
      <c r="I70" s="4"/>
      <c r="J70" s="4"/>
      <c r="K70" s="4"/>
      <c r="L70" s="4"/>
      <c r="M70" s="4"/>
      <c r="N70" s="4"/>
      <c r="O70" s="4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2" customHeight="1" x14ac:dyDescent="0.3"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2" customHeight="1" x14ac:dyDescent="0.3"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2" customHeight="1" x14ac:dyDescent="0.3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 spans="1:31" ht="12" customHeight="1" x14ac:dyDescent="0.3"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 spans="1:31" ht="12" customHeight="1" x14ac:dyDescent="0.3"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 spans="1:31" ht="12" customHeight="1" x14ac:dyDescent="0.3"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1:31" ht="12" customHeight="1" x14ac:dyDescent="0.3"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2" customHeight="1" x14ac:dyDescent="0.3"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2" customHeight="1" x14ac:dyDescent="0.3"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2" customHeight="1" x14ac:dyDescent="0.3"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</row>
    <row r="81" spans="4:31" ht="12" customHeight="1" x14ac:dyDescent="0.3"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 spans="4:31" ht="12" customHeight="1" x14ac:dyDescent="0.3"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</row>
    <row r="83" spans="4:31" ht="12" customHeight="1" x14ac:dyDescent="0.3"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</row>
    <row r="84" spans="4:31" ht="12" customHeight="1" x14ac:dyDescent="0.3"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 spans="4:31" ht="12" customHeight="1" x14ac:dyDescent="0.3"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 spans="4:31" ht="12" customHeight="1" x14ac:dyDescent="0.3"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 spans="4:31" ht="12" customHeight="1" x14ac:dyDescent="0.3"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4:31" ht="12" customHeight="1" x14ac:dyDescent="0.3"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4:31" ht="12" customHeight="1" x14ac:dyDescent="0.3"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4:31" ht="12" customHeight="1" x14ac:dyDescent="0.3"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4:31" ht="12" customHeight="1" x14ac:dyDescent="0.3"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4:31" ht="12" customHeight="1" x14ac:dyDescent="0.3"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4:31" ht="12" customHeight="1" x14ac:dyDescent="0.3"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4:31" ht="12" customHeight="1" x14ac:dyDescent="0.3"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4:31" ht="12" customHeight="1" x14ac:dyDescent="0.3"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4:31" ht="12" customHeight="1" x14ac:dyDescent="0.3"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4:31" ht="12" customHeight="1" x14ac:dyDescent="0.3"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4:31" ht="12" customHeight="1" x14ac:dyDescent="0.3"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4:31" ht="12" customHeight="1" x14ac:dyDescent="0.3"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4:31" ht="12" customHeight="1" x14ac:dyDescent="0.3"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4:31" ht="12" customHeight="1" x14ac:dyDescent="0.3"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4:31" ht="12" customHeight="1" x14ac:dyDescent="0.3"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4:31" ht="12" customHeight="1" x14ac:dyDescent="0.3"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4:31" ht="12" customHeight="1" x14ac:dyDescent="0.3"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4:31" ht="12" customHeight="1" x14ac:dyDescent="0.3"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4:31" ht="12" customHeight="1" x14ac:dyDescent="0.3"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4:31" ht="12" customHeight="1" x14ac:dyDescent="0.3"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4:31" ht="12" customHeight="1" x14ac:dyDescent="0.3"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4:31" ht="12" customHeight="1" x14ac:dyDescent="0.3"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4:31" ht="12" customHeight="1" x14ac:dyDescent="0.3"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4:31" ht="12" customHeight="1" x14ac:dyDescent="0.3"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4:31" ht="12" customHeight="1" x14ac:dyDescent="0.3"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4:31" ht="12" customHeight="1" x14ac:dyDescent="0.3"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4:31" ht="12" customHeight="1" x14ac:dyDescent="0.3"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4:31" ht="12" customHeight="1" x14ac:dyDescent="0.3"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4:31" ht="12" customHeight="1" x14ac:dyDescent="0.3"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4:31" ht="12" customHeight="1" x14ac:dyDescent="0.3"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4:31" ht="12" customHeight="1" x14ac:dyDescent="0.3"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4:31" ht="12" customHeight="1" x14ac:dyDescent="0.3"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4:31" ht="12" customHeight="1" x14ac:dyDescent="0.3"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4:31" ht="12" customHeight="1" x14ac:dyDescent="0.3"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4:31" ht="12" customHeight="1" x14ac:dyDescent="0.3"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4:31" ht="12" customHeight="1" x14ac:dyDescent="0.3"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4:31" ht="12" customHeight="1" x14ac:dyDescent="0.3"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4:31" ht="12" customHeight="1" x14ac:dyDescent="0.3"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4:31" ht="12" customHeight="1" x14ac:dyDescent="0.3"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4:31" ht="12" customHeight="1" x14ac:dyDescent="0.3"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4:31" ht="12" customHeight="1" x14ac:dyDescent="0.3"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4:31" ht="12" customHeight="1" x14ac:dyDescent="0.3"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4:31" ht="12" customHeight="1" x14ac:dyDescent="0.3"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4:31" ht="12" customHeight="1" x14ac:dyDescent="0.3"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4:31" ht="12" customHeight="1" x14ac:dyDescent="0.3"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4:31" ht="12" customHeight="1" x14ac:dyDescent="0.3"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4:31" ht="12" customHeight="1" x14ac:dyDescent="0.3"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4:31" ht="12" customHeight="1" x14ac:dyDescent="0.3"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4:31" ht="12" customHeight="1" x14ac:dyDescent="0.3"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4:31" ht="12" customHeight="1" x14ac:dyDescent="0.3"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4:31" ht="12" customHeight="1" x14ac:dyDescent="0.3"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4:31" ht="12" customHeight="1" x14ac:dyDescent="0.3"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4:31" ht="12" customHeight="1" x14ac:dyDescent="0.3"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4:31" ht="12" customHeight="1" x14ac:dyDescent="0.3"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4:31" ht="12" customHeight="1" x14ac:dyDescent="0.3"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4:31" ht="12" customHeight="1" x14ac:dyDescent="0.3"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4:31" ht="12" customHeight="1" x14ac:dyDescent="0.3"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4:31" ht="12" customHeight="1" x14ac:dyDescent="0.3"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sum</vt:lpstr>
      <vt:lpstr>table 1</vt:lpstr>
      <vt:lpstr>ha</vt:lpstr>
      <vt:lpstr>ea</vt:lpstr>
      <vt:lpstr>ca</vt:lpstr>
      <vt:lpstr>sl</vt:lpstr>
      <vt:lpstr>fs</vt:lpstr>
      <vt:lpstr>mcaid</vt:lpstr>
      <vt:lpstr>fig 31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trostel</dc:creator>
  <cp:lastModifiedBy>trostel</cp:lastModifiedBy>
  <dcterms:created xsi:type="dcterms:W3CDTF">2013-09-20T13:58:32Z</dcterms:created>
  <dcterms:modified xsi:type="dcterms:W3CDTF">2015-09-01T16:43:12Z</dcterms:modified>
</cp:coreProperties>
</file>