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24" yWindow="-324" windowWidth="15384" windowHeight="9312"/>
  </bookViews>
  <sheets>
    <sheet name="fig 30" sheetId="15" r:id="rId1"/>
    <sheet name="sum" sheetId="17" r:id="rId2"/>
    <sheet name="table 1" sheetId="3" r:id="rId3"/>
    <sheet name="tfp" sheetId="4" r:id="rId4"/>
    <sheet name="bss" sheetId="10" r:id="rId5"/>
    <sheet name="bare" sheetId="12" r:id="rId6"/>
  </sheets>
  <calcPr calcId="145621" iterate="1" iterateCount="1"/>
</workbook>
</file>

<file path=xl/calcChain.xml><?xml version="1.0" encoding="utf-8"?>
<calcChain xmlns="http://schemas.openxmlformats.org/spreadsheetml/2006/main">
  <c r="K1" i="4" l="1"/>
  <c r="L1" i="4"/>
  <c r="M1" i="4"/>
  <c r="N1" i="4"/>
  <c r="O1" i="4"/>
  <c r="J1" i="4"/>
  <c r="F3" i="17" l="1"/>
  <c r="E5" i="17"/>
  <c r="E3" i="17"/>
  <c r="D3" i="17"/>
  <c r="C3" i="17"/>
  <c r="B3" i="17"/>
  <c r="H3" i="17" s="1"/>
  <c r="B4" i="17"/>
  <c r="F4" i="17" s="1"/>
  <c r="D35" i="3"/>
  <c r="C32" i="3"/>
  <c r="C25" i="3"/>
  <c r="D28" i="3" s="1"/>
  <c r="C24" i="3"/>
  <c r="D27" i="3" s="1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O6" i="12"/>
  <c r="N6" i="12"/>
  <c r="L6" i="12"/>
  <c r="K6" i="12"/>
  <c r="J6" i="12"/>
  <c r="N5" i="12"/>
  <c r="J5" i="12"/>
  <c r="B5" i="12"/>
  <c r="B4" i="12"/>
  <c r="L4" i="12" s="1"/>
  <c r="H1" i="12"/>
  <c r="G1" i="12"/>
  <c r="F1" i="12"/>
  <c r="E1" i="12"/>
  <c r="D1" i="12"/>
  <c r="C1" i="12"/>
  <c r="C17" i="3"/>
  <c r="C16" i="3"/>
  <c r="C9" i="3"/>
  <c r="C33" i="3" s="1"/>
  <c r="C8" i="3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O6" i="10"/>
  <c r="N6" i="10"/>
  <c r="M6" i="10"/>
  <c r="L6" i="10"/>
  <c r="K6" i="10"/>
  <c r="J6" i="10"/>
  <c r="N5" i="10"/>
  <c r="J5" i="10"/>
  <c r="B5" i="10"/>
  <c r="M5" i="10" s="1"/>
  <c r="B4" i="10"/>
  <c r="L4" i="10" s="1"/>
  <c r="H1" i="10"/>
  <c r="G1" i="10"/>
  <c r="F1" i="10"/>
  <c r="E1" i="10"/>
  <c r="D1" i="10"/>
  <c r="C1" i="10"/>
  <c r="O7" i="4"/>
  <c r="N7" i="4"/>
  <c r="L7" i="4"/>
  <c r="K7" i="4"/>
  <c r="J7" i="4"/>
  <c r="B7" i="4"/>
  <c r="B8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O6" i="4"/>
  <c r="N6" i="4"/>
  <c r="M6" i="4"/>
  <c r="L6" i="4"/>
  <c r="K6" i="4"/>
  <c r="J6" i="4"/>
  <c r="B5" i="4"/>
  <c r="H1" i="4"/>
  <c r="G1" i="4"/>
  <c r="F1" i="4"/>
  <c r="E1" i="4"/>
  <c r="D1" i="4"/>
  <c r="C1" i="4"/>
  <c r="J4" i="12" l="1"/>
  <c r="J1" i="12" s="1"/>
  <c r="N4" i="12"/>
  <c r="K5" i="12"/>
  <c r="O5" i="12"/>
  <c r="K4" i="12"/>
  <c r="O4" i="12"/>
  <c r="L5" i="12"/>
  <c r="M4" i="10"/>
  <c r="J4" i="10"/>
  <c r="J1" i="10" s="1"/>
  <c r="N4" i="10"/>
  <c r="K5" i="10"/>
  <c r="O5" i="10"/>
  <c r="K4" i="10"/>
  <c r="O4" i="10"/>
  <c r="L5" i="10"/>
  <c r="O5" i="4"/>
  <c r="K5" i="4"/>
  <c r="N5" i="4"/>
  <c r="B9" i="4"/>
  <c r="M8" i="4"/>
  <c r="K8" i="4"/>
  <c r="J5" i="4"/>
  <c r="L8" i="4"/>
  <c r="L5" i="4"/>
  <c r="N8" i="4"/>
  <c r="B4" i="4"/>
  <c r="M5" i="4"/>
  <c r="J8" i="4"/>
  <c r="O8" i="4"/>
  <c r="M7" i="4"/>
  <c r="G14" i="17"/>
  <c r="G13" i="17"/>
  <c r="G12" i="17"/>
  <c r="G11" i="17"/>
  <c r="B10" i="4" l="1"/>
  <c r="M9" i="4"/>
  <c r="L9" i="4"/>
  <c r="K9" i="4"/>
  <c r="O9" i="4"/>
  <c r="J9" i="4"/>
  <c r="N9" i="4"/>
  <c r="N4" i="4"/>
  <c r="J4" i="4"/>
  <c r="O4" i="4"/>
  <c r="M4" i="4"/>
  <c r="L4" i="4"/>
  <c r="K4" i="4"/>
  <c r="B7" i="12"/>
  <c r="O7" i="12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H24" i="3"/>
  <c r="G24" i="3"/>
  <c r="F24" i="3"/>
  <c r="E24" i="3"/>
  <c r="D24" i="3"/>
  <c r="K7" i="12" l="1"/>
  <c r="B11" i="4"/>
  <c r="M10" i="4"/>
  <c r="O10" i="4"/>
  <c r="J10" i="4"/>
  <c r="N10" i="4"/>
  <c r="L10" i="4"/>
  <c r="K10" i="4"/>
  <c r="F27" i="3"/>
  <c r="H27" i="3"/>
  <c r="G27" i="3"/>
  <c r="E27" i="3"/>
  <c r="N7" i="12"/>
  <c r="B8" i="12"/>
  <c r="L7" i="12"/>
  <c r="N11" i="4" l="1"/>
  <c r="J11" i="4"/>
  <c r="B12" i="4"/>
  <c r="M11" i="4"/>
  <c r="O11" i="4"/>
  <c r="L11" i="4"/>
  <c r="K11" i="4"/>
  <c r="N8" i="12"/>
  <c r="B9" i="12"/>
  <c r="K8" i="12"/>
  <c r="L8" i="12"/>
  <c r="O8" i="12"/>
  <c r="N12" i="4" l="1"/>
  <c r="J12" i="4"/>
  <c r="B13" i="4"/>
  <c r="M12" i="4"/>
  <c r="O12" i="4"/>
  <c r="L12" i="4"/>
  <c r="K12" i="4"/>
  <c r="O9" i="12"/>
  <c r="K9" i="12"/>
  <c r="N9" i="12"/>
  <c r="L9" i="12"/>
  <c r="B10" i="12"/>
  <c r="B7" i="10"/>
  <c r="M7" i="10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H16" i="3"/>
  <c r="G16" i="3"/>
  <c r="F16" i="3"/>
  <c r="E16" i="3"/>
  <c r="D16" i="3"/>
  <c r="D19" i="3" s="1"/>
  <c r="H19" i="3" l="1"/>
  <c r="N7" i="10"/>
  <c r="N13" i="4"/>
  <c r="J13" i="4"/>
  <c r="B14" i="4"/>
  <c r="M13" i="4"/>
  <c r="O13" i="4"/>
  <c r="L13" i="4"/>
  <c r="K13" i="4"/>
  <c r="F19" i="3"/>
  <c r="G19" i="3"/>
  <c r="E19" i="3"/>
  <c r="L10" i="12"/>
  <c r="O10" i="12"/>
  <c r="K10" i="12"/>
  <c r="N10" i="12"/>
  <c r="B11" i="12"/>
  <c r="O7" i="10"/>
  <c r="K7" i="10"/>
  <c r="L7" i="10"/>
  <c r="B8" i="10"/>
  <c r="N14" i="4" l="1"/>
  <c r="J14" i="4"/>
  <c r="B15" i="4"/>
  <c r="M14" i="4"/>
  <c r="O14" i="4"/>
  <c r="L14" i="4"/>
  <c r="K14" i="4"/>
  <c r="B12" i="12"/>
  <c r="L11" i="12"/>
  <c r="N11" i="12"/>
  <c r="K11" i="12"/>
  <c r="O11" i="12"/>
  <c r="B9" i="10"/>
  <c r="L8" i="10"/>
  <c r="K8" i="10"/>
  <c r="O8" i="10"/>
  <c r="N8" i="10"/>
  <c r="M8" i="10"/>
  <c r="N15" i="4" l="1"/>
  <c r="J15" i="4"/>
  <c r="B16" i="4"/>
  <c r="M15" i="4"/>
  <c r="O15" i="4"/>
  <c r="L15" i="4"/>
  <c r="K15" i="4"/>
  <c r="N12" i="12"/>
  <c r="B13" i="12"/>
  <c r="O12" i="12"/>
  <c r="L12" i="12"/>
  <c r="K12" i="12"/>
  <c r="N9" i="10"/>
  <c r="B10" i="10"/>
  <c r="M9" i="10"/>
  <c r="O9" i="10"/>
  <c r="L9" i="10"/>
  <c r="K9" i="10"/>
  <c r="N16" i="4" l="1"/>
  <c r="J16" i="4"/>
  <c r="B17" i="4"/>
  <c r="M16" i="4"/>
  <c r="O16" i="4"/>
  <c r="L16" i="4"/>
  <c r="K16" i="4"/>
  <c r="O13" i="12"/>
  <c r="K13" i="12"/>
  <c r="N13" i="12"/>
  <c r="B14" i="12"/>
  <c r="L13" i="12"/>
  <c r="O10" i="10"/>
  <c r="K10" i="10"/>
  <c r="N10" i="10"/>
  <c r="L10" i="10"/>
  <c r="B11" i="10"/>
  <c r="M10" i="10"/>
  <c r="H8" i="3"/>
  <c r="H32" i="3" s="1"/>
  <c r="F8" i="3"/>
  <c r="F32" i="3" s="1"/>
  <c r="E8" i="3"/>
  <c r="E32" i="3" s="1"/>
  <c r="D8" i="3"/>
  <c r="D32" i="3" l="1"/>
  <c r="E35" i="3" s="1"/>
  <c r="D11" i="3"/>
  <c r="N17" i="4"/>
  <c r="J17" i="4"/>
  <c r="B18" i="4"/>
  <c r="M17" i="4"/>
  <c r="O17" i="4"/>
  <c r="L17" i="4"/>
  <c r="K17" i="4"/>
  <c r="G8" i="3"/>
  <c r="G32" i="3" s="1"/>
  <c r="L14" i="12"/>
  <c r="O14" i="12"/>
  <c r="K14" i="12"/>
  <c r="B15" i="12"/>
  <c r="N14" i="12"/>
  <c r="F11" i="3"/>
  <c r="L11" i="10"/>
  <c r="O11" i="10"/>
  <c r="K11" i="10"/>
  <c r="B12" i="10"/>
  <c r="N11" i="10"/>
  <c r="M11" i="10"/>
  <c r="E11" i="3"/>
  <c r="F35" i="3" l="1"/>
  <c r="N18" i="4"/>
  <c r="J18" i="4"/>
  <c r="B19" i="4"/>
  <c r="M18" i="4"/>
  <c r="O18" i="4"/>
  <c r="L18" i="4"/>
  <c r="K18" i="4"/>
  <c r="G35" i="3"/>
  <c r="H11" i="3"/>
  <c r="G11" i="3"/>
  <c r="H35" i="3"/>
  <c r="B16" i="12"/>
  <c r="L15" i="12"/>
  <c r="O15" i="12"/>
  <c r="N15" i="12"/>
  <c r="K15" i="12"/>
  <c r="B13" i="10"/>
  <c r="M12" i="10"/>
  <c r="L12" i="10"/>
  <c r="N12" i="10"/>
  <c r="K12" i="10"/>
  <c r="O12" i="10"/>
  <c r="N19" i="4" l="1"/>
  <c r="J19" i="4"/>
  <c r="B20" i="4"/>
  <c r="M19" i="4"/>
  <c r="O19" i="4"/>
  <c r="L19" i="4"/>
  <c r="K19" i="4"/>
  <c r="N16" i="12"/>
  <c r="B17" i="12"/>
  <c r="K16" i="12"/>
  <c r="L16" i="12"/>
  <c r="O16" i="12"/>
  <c r="N13" i="10"/>
  <c r="B14" i="10"/>
  <c r="M13" i="10"/>
  <c r="O13" i="10"/>
  <c r="L13" i="10"/>
  <c r="K13" i="10"/>
  <c r="N20" i="4" l="1"/>
  <c r="J20" i="4"/>
  <c r="B21" i="4"/>
  <c r="M20" i="4"/>
  <c r="O20" i="4"/>
  <c r="L20" i="4"/>
  <c r="K20" i="4"/>
  <c r="O17" i="12"/>
  <c r="K17" i="12"/>
  <c r="N17" i="12"/>
  <c r="L17" i="12"/>
  <c r="B18" i="12"/>
  <c r="O14" i="10"/>
  <c r="K14" i="10"/>
  <c r="N14" i="10"/>
  <c r="M14" i="10"/>
  <c r="L14" i="10"/>
  <c r="B15" i="10"/>
  <c r="N21" i="4" l="1"/>
  <c r="J21" i="4"/>
  <c r="B22" i="4"/>
  <c r="M21" i="4"/>
  <c r="O21" i="4"/>
  <c r="L21" i="4"/>
  <c r="K21" i="4"/>
  <c r="B19" i="12"/>
  <c r="L18" i="12"/>
  <c r="K18" i="12"/>
  <c r="N18" i="12"/>
  <c r="O18" i="12"/>
  <c r="L15" i="10"/>
  <c r="O15" i="10"/>
  <c r="K15" i="10"/>
  <c r="B16" i="10"/>
  <c r="N15" i="10"/>
  <c r="M15" i="10"/>
  <c r="N22" i="4" l="1"/>
  <c r="J22" i="4"/>
  <c r="B23" i="4"/>
  <c r="M22" i="4"/>
  <c r="O22" i="4"/>
  <c r="L22" i="4"/>
  <c r="K22" i="4"/>
  <c r="N19" i="12"/>
  <c r="B20" i="12"/>
  <c r="K19" i="12"/>
  <c r="O19" i="12"/>
  <c r="L19" i="12"/>
  <c r="B17" i="10"/>
  <c r="M16" i="10"/>
  <c r="L16" i="10"/>
  <c r="O16" i="10"/>
  <c r="N16" i="10"/>
  <c r="K16" i="10"/>
  <c r="N23" i="4" l="1"/>
  <c r="J23" i="4"/>
  <c r="B24" i="4"/>
  <c r="M23" i="4"/>
  <c r="O23" i="4"/>
  <c r="L23" i="4"/>
  <c r="K23" i="4"/>
  <c r="O20" i="12"/>
  <c r="K20" i="12"/>
  <c r="N20" i="12"/>
  <c r="B21" i="12"/>
  <c r="L20" i="12"/>
  <c r="N17" i="10"/>
  <c r="B18" i="10"/>
  <c r="M17" i="10"/>
  <c r="K17" i="10"/>
  <c r="O17" i="10"/>
  <c r="L17" i="10"/>
  <c r="N24" i="4" l="1"/>
  <c r="O24" i="4"/>
  <c r="J24" i="4"/>
  <c r="M24" i="4"/>
  <c r="L24" i="4"/>
  <c r="K24" i="4"/>
  <c r="B25" i="4"/>
  <c r="L21" i="12"/>
  <c r="O21" i="12"/>
  <c r="K21" i="12"/>
  <c r="B22" i="12"/>
  <c r="N21" i="12"/>
  <c r="N18" i="10"/>
  <c r="K18" i="10"/>
  <c r="O18" i="10"/>
  <c r="L18" i="10"/>
  <c r="B19" i="10"/>
  <c r="M18" i="10"/>
  <c r="N25" i="4" l="1"/>
  <c r="J25" i="4"/>
  <c r="B26" i="4"/>
  <c r="L25" i="4"/>
  <c r="K25" i="4"/>
  <c r="O25" i="4"/>
  <c r="M25" i="4"/>
  <c r="B23" i="12"/>
  <c r="L22" i="12"/>
  <c r="K22" i="12"/>
  <c r="N22" i="12"/>
  <c r="O22" i="12"/>
  <c r="O19" i="10"/>
  <c r="K19" i="10"/>
  <c r="N19" i="10"/>
  <c r="M19" i="10"/>
  <c r="L19" i="10"/>
  <c r="B20" i="10"/>
  <c r="N26" i="4" l="1"/>
  <c r="J26" i="4"/>
  <c r="O26" i="4"/>
  <c r="M26" i="4"/>
  <c r="K26" i="4"/>
  <c r="B27" i="4"/>
  <c r="L26" i="4"/>
  <c r="N23" i="12"/>
  <c r="B24" i="12"/>
  <c r="L23" i="12"/>
  <c r="K23" i="12"/>
  <c r="O23" i="12"/>
  <c r="L20" i="10"/>
  <c r="M20" i="10"/>
  <c r="B21" i="10"/>
  <c r="K20" i="10"/>
  <c r="O20" i="10"/>
  <c r="N20" i="10"/>
  <c r="N27" i="4" l="1"/>
  <c r="J27" i="4"/>
  <c r="B28" i="4"/>
  <c r="L27" i="4"/>
  <c r="K27" i="4"/>
  <c r="M27" i="4"/>
  <c r="O27" i="4"/>
  <c r="O24" i="12"/>
  <c r="K24" i="12"/>
  <c r="N24" i="12"/>
  <c r="L24" i="12"/>
  <c r="B25" i="12"/>
  <c r="B22" i="10"/>
  <c r="M21" i="10"/>
  <c r="K21" i="10"/>
  <c r="O21" i="10"/>
  <c r="L21" i="10"/>
  <c r="N21" i="10"/>
  <c r="N28" i="4" l="1"/>
  <c r="J28" i="4"/>
  <c r="O28" i="4"/>
  <c r="M28" i="4"/>
  <c r="L28" i="4"/>
  <c r="K28" i="4"/>
  <c r="B29" i="4"/>
  <c r="L25" i="12"/>
  <c r="O25" i="12"/>
  <c r="K25" i="12"/>
  <c r="N25" i="12"/>
  <c r="B26" i="12"/>
  <c r="N22" i="10"/>
  <c r="O22" i="10"/>
  <c r="M22" i="10"/>
  <c r="L22" i="10"/>
  <c r="K22" i="10"/>
  <c r="B23" i="10"/>
  <c r="N29" i="4" l="1"/>
  <c r="J29" i="4"/>
  <c r="B30" i="4"/>
  <c r="L29" i="4"/>
  <c r="K29" i="4"/>
  <c r="O29" i="4"/>
  <c r="M29" i="4"/>
  <c r="B27" i="12"/>
  <c r="L26" i="12"/>
  <c r="O26" i="12"/>
  <c r="N26" i="12"/>
  <c r="K26" i="12"/>
  <c r="O23" i="10"/>
  <c r="K23" i="10"/>
  <c r="M23" i="10"/>
  <c r="B24" i="10"/>
  <c r="L23" i="10"/>
  <c r="N23" i="10"/>
  <c r="N30" i="4" l="1"/>
  <c r="J30" i="4"/>
  <c r="O30" i="4"/>
  <c r="M30" i="4"/>
  <c r="K30" i="4"/>
  <c r="B31" i="4"/>
  <c r="L30" i="4"/>
  <c r="N27" i="12"/>
  <c r="B28" i="12"/>
  <c r="O27" i="12"/>
  <c r="K27" i="12"/>
  <c r="L27" i="12"/>
  <c r="L24" i="10"/>
  <c r="N24" i="10"/>
  <c r="K24" i="10"/>
  <c r="B25" i="10"/>
  <c r="M24" i="10"/>
  <c r="O24" i="10"/>
  <c r="N31" i="4" l="1"/>
  <c r="J31" i="4"/>
  <c r="B32" i="4"/>
  <c r="L31" i="4"/>
  <c r="K31" i="4"/>
  <c r="M31" i="4"/>
  <c r="O31" i="4"/>
  <c r="O28" i="12"/>
  <c r="K28" i="12"/>
  <c r="N28" i="12"/>
  <c r="B29" i="12"/>
  <c r="L28" i="12"/>
  <c r="B26" i="10"/>
  <c r="M25" i="10"/>
  <c r="O25" i="10"/>
  <c r="K25" i="10"/>
  <c r="L25" i="10"/>
  <c r="N25" i="10"/>
  <c r="N32" i="4" l="1"/>
  <c r="J32" i="4"/>
  <c r="O32" i="4"/>
  <c r="M32" i="4"/>
  <c r="B33" i="4"/>
  <c r="L32" i="4"/>
  <c r="K32" i="4"/>
  <c r="L29" i="12"/>
  <c r="O29" i="12"/>
  <c r="K29" i="12"/>
  <c r="B30" i="12"/>
  <c r="N29" i="12"/>
  <c r="N26" i="10"/>
  <c r="L26" i="10"/>
  <c r="M26" i="10"/>
  <c r="K26" i="10"/>
  <c r="O26" i="10"/>
  <c r="B27" i="10"/>
  <c r="N33" i="4" l="1"/>
  <c r="J33" i="4"/>
  <c r="B34" i="4"/>
  <c r="L33" i="4"/>
  <c r="K33" i="4"/>
  <c r="O33" i="4"/>
  <c r="M33" i="4"/>
  <c r="B31" i="12"/>
  <c r="L30" i="12"/>
  <c r="K30" i="12"/>
  <c r="O30" i="12"/>
  <c r="N30" i="12"/>
  <c r="O27" i="10"/>
  <c r="K27" i="10"/>
  <c r="B28" i="10"/>
  <c r="M27" i="10"/>
  <c r="N27" i="10"/>
  <c r="L27" i="10"/>
  <c r="N34" i="4" l="1"/>
  <c r="J34" i="4"/>
  <c r="O34" i="4"/>
  <c r="M34" i="4"/>
  <c r="B35" i="4"/>
  <c r="L34" i="4"/>
  <c r="K34" i="4"/>
  <c r="N31" i="12"/>
  <c r="B32" i="12"/>
  <c r="L31" i="12"/>
  <c r="K31" i="12"/>
  <c r="O31" i="12"/>
  <c r="L28" i="10"/>
  <c r="N28" i="10"/>
  <c r="O28" i="10"/>
  <c r="M28" i="10"/>
  <c r="B29" i="10"/>
  <c r="K28" i="10"/>
  <c r="N35" i="4" l="1"/>
  <c r="J35" i="4"/>
  <c r="B36" i="4"/>
  <c r="L35" i="4"/>
  <c r="K35" i="4"/>
  <c r="O35" i="4"/>
  <c r="M35" i="4"/>
  <c r="O32" i="12"/>
  <c r="K32" i="12"/>
  <c r="N32" i="12"/>
  <c r="L32" i="12"/>
  <c r="B33" i="12"/>
  <c r="B30" i="10"/>
  <c r="M29" i="10"/>
  <c r="O29" i="10"/>
  <c r="K29" i="10"/>
  <c r="N29" i="10"/>
  <c r="L29" i="10"/>
  <c r="N36" i="4" l="1"/>
  <c r="J36" i="4"/>
  <c r="O36" i="4"/>
  <c r="M36" i="4"/>
  <c r="B37" i="4"/>
  <c r="L36" i="4"/>
  <c r="K36" i="4"/>
  <c r="L33" i="12"/>
  <c r="O33" i="12"/>
  <c r="K33" i="12"/>
  <c r="N33" i="12"/>
  <c r="B34" i="12"/>
  <c r="N30" i="10"/>
  <c r="L30" i="10"/>
  <c r="B31" i="10"/>
  <c r="O30" i="10"/>
  <c r="M30" i="10"/>
  <c r="K30" i="10"/>
  <c r="N37" i="4" l="1"/>
  <c r="J37" i="4"/>
  <c r="B38" i="4"/>
  <c r="L37" i="4"/>
  <c r="K37" i="4"/>
  <c r="O37" i="4"/>
  <c r="M37" i="4"/>
  <c r="B35" i="12"/>
  <c r="L34" i="12"/>
  <c r="O34" i="12"/>
  <c r="N34" i="12"/>
  <c r="K34" i="12"/>
  <c r="O31" i="10"/>
  <c r="K31" i="10"/>
  <c r="B32" i="10"/>
  <c r="M31" i="10"/>
  <c r="L31" i="10"/>
  <c r="N31" i="10"/>
  <c r="N38" i="4" l="1"/>
  <c r="J38" i="4"/>
  <c r="O38" i="4"/>
  <c r="M38" i="4"/>
  <c r="B39" i="4"/>
  <c r="L38" i="4"/>
  <c r="K38" i="4"/>
  <c r="N35" i="12"/>
  <c r="B36" i="12"/>
  <c r="O35" i="12"/>
  <c r="L35" i="12"/>
  <c r="K35" i="12"/>
  <c r="L32" i="10"/>
  <c r="N32" i="10"/>
  <c r="K32" i="10"/>
  <c r="B33" i="10"/>
  <c r="O32" i="10"/>
  <c r="M32" i="10"/>
  <c r="N39" i="4" l="1"/>
  <c r="J39" i="4"/>
  <c r="B40" i="4"/>
  <c r="L39" i="4"/>
  <c r="K39" i="4"/>
  <c r="O39" i="4"/>
  <c r="M39" i="4"/>
  <c r="O36" i="12"/>
  <c r="K36" i="12"/>
  <c r="N36" i="12"/>
  <c r="B37" i="12"/>
  <c r="L36" i="12"/>
  <c r="B34" i="10"/>
  <c r="M33" i="10"/>
  <c r="O33" i="10"/>
  <c r="K33" i="10"/>
  <c r="L33" i="10"/>
  <c r="N33" i="10"/>
  <c r="N40" i="4" l="1"/>
  <c r="J40" i="4"/>
  <c r="O40" i="4"/>
  <c r="M40" i="4"/>
  <c r="B41" i="4"/>
  <c r="L40" i="4"/>
  <c r="K40" i="4"/>
  <c r="L37" i="12"/>
  <c r="O37" i="12"/>
  <c r="K37" i="12"/>
  <c r="B38" i="12"/>
  <c r="N37" i="12"/>
  <c r="N34" i="10"/>
  <c r="L34" i="10"/>
  <c r="M34" i="10"/>
  <c r="K34" i="10"/>
  <c r="B35" i="10"/>
  <c r="O34" i="10"/>
  <c r="N41" i="4" l="1"/>
  <c r="J41" i="4"/>
  <c r="B42" i="4"/>
  <c r="L41" i="4"/>
  <c r="K41" i="4"/>
  <c r="O41" i="4"/>
  <c r="M41" i="4"/>
  <c r="B39" i="12"/>
  <c r="L38" i="12"/>
  <c r="K38" i="12"/>
  <c r="O38" i="12"/>
  <c r="N38" i="12"/>
  <c r="O35" i="10"/>
  <c r="K35" i="10"/>
  <c r="B36" i="10"/>
  <c r="M35" i="10"/>
  <c r="N35" i="10"/>
  <c r="L35" i="10"/>
  <c r="N42" i="4" l="1"/>
  <c r="J42" i="4"/>
  <c r="O42" i="4"/>
  <c r="M42" i="4"/>
  <c r="B43" i="4"/>
  <c r="L42" i="4"/>
  <c r="K42" i="4"/>
  <c r="N39" i="12"/>
  <c r="B40" i="12"/>
  <c r="L39" i="12"/>
  <c r="K39" i="12"/>
  <c r="O39" i="12"/>
  <c r="L36" i="10"/>
  <c r="N36" i="10"/>
  <c r="O36" i="10"/>
  <c r="M36" i="10"/>
  <c r="B37" i="10"/>
  <c r="K36" i="10"/>
  <c r="N43" i="4" l="1"/>
  <c r="J43" i="4"/>
  <c r="B44" i="4"/>
  <c r="L43" i="4"/>
  <c r="K43" i="4"/>
  <c r="O43" i="4"/>
  <c r="M43" i="4"/>
  <c r="O40" i="12"/>
  <c r="K40" i="12"/>
  <c r="N40" i="12"/>
  <c r="B41" i="12"/>
  <c r="L40" i="12"/>
  <c r="B38" i="10"/>
  <c r="M37" i="10"/>
  <c r="O37" i="10"/>
  <c r="K37" i="10"/>
  <c r="N37" i="10"/>
  <c r="L37" i="10"/>
  <c r="N44" i="4" l="1"/>
  <c r="J44" i="4"/>
  <c r="O44" i="4"/>
  <c r="M44" i="4"/>
  <c r="B45" i="4"/>
  <c r="L44" i="4"/>
  <c r="K44" i="4"/>
  <c r="L41" i="12"/>
  <c r="O41" i="12"/>
  <c r="K41" i="12"/>
  <c r="N41" i="12"/>
  <c r="B42" i="12"/>
  <c r="N38" i="10"/>
  <c r="L38" i="10"/>
  <c r="B39" i="10"/>
  <c r="O38" i="10"/>
  <c r="K38" i="10"/>
  <c r="M38" i="10"/>
  <c r="N45" i="4" l="1"/>
  <c r="J45" i="4"/>
  <c r="B46" i="4"/>
  <c r="L45" i="4"/>
  <c r="K45" i="4"/>
  <c r="O45" i="4"/>
  <c r="M45" i="4"/>
  <c r="B43" i="12"/>
  <c r="L42" i="12"/>
  <c r="O42" i="12"/>
  <c r="N42" i="12"/>
  <c r="K42" i="12"/>
  <c r="O39" i="10"/>
  <c r="K39" i="10"/>
  <c r="B40" i="10"/>
  <c r="M39" i="10"/>
  <c r="N39" i="10"/>
  <c r="L39" i="10"/>
  <c r="N46" i="4" l="1"/>
  <c r="J46" i="4"/>
  <c r="O46" i="4"/>
  <c r="M46" i="4"/>
  <c r="B47" i="4"/>
  <c r="L46" i="4"/>
  <c r="K46" i="4"/>
  <c r="N43" i="12"/>
  <c r="B44" i="12"/>
  <c r="O43" i="12"/>
  <c r="L43" i="12"/>
  <c r="K43" i="12"/>
  <c r="L40" i="10"/>
  <c r="N40" i="10"/>
  <c r="K40" i="10"/>
  <c r="B41" i="10"/>
  <c r="M40" i="10"/>
  <c r="O40" i="10"/>
  <c r="N47" i="4" l="1"/>
  <c r="J47" i="4"/>
  <c r="B48" i="4"/>
  <c r="L47" i="4"/>
  <c r="K47" i="4"/>
  <c r="O47" i="4"/>
  <c r="M47" i="4"/>
  <c r="O44" i="12"/>
  <c r="K44" i="12"/>
  <c r="N44" i="12"/>
  <c r="B45" i="12"/>
  <c r="L44" i="12"/>
  <c r="B42" i="10"/>
  <c r="M41" i="10"/>
  <c r="O41" i="10"/>
  <c r="K41" i="10"/>
  <c r="L41" i="10"/>
  <c r="N41" i="10"/>
  <c r="N48" i="4" l="1"/>
  <c r="J48" i="4"/>
  <c r="O48" i="4"/>
  <c r="M48" i="4"/>
  <c r="B49" i="4"/>
  <c r="L48" i="4"/>
  <c r="K48" i="4"/>
  <c r="L45" i="12"/>
  <c r="O45" i="12"/>
  <c r="K45" i="12"/>
  <c r="B46" i="12"/>
  <c r="N45" i="12"/>
  <c r="N42" i="10"/>
  <c r="L42" i="10"/>
  <c r="M42" i="10"/>
  <c r="K42" i="10"/>
  <c r="O42" i="10"/>
  <c r="B43" i="10"/>
  <c r="N49" i="4" l="1"/>
  <c r="J49" i="4"/>
  <c r="B50" i="4"/>
  <c r="L49" i="4"/>
  <c r="K49" i="4"/>
  <c r="O49" i="4"/>
  <c r="M49" i="4"/>
  <c r="B47" i="12"/>
  <c r="L46" i="12"/>
  <c r="K46" i="12"/>
  <c r="O46" i="12"/>
  <c r="N46" i="12"/>
  <c r="O43" i="10"/>
  <c r="K43" i="10"/>
  <c r="B44" i="10"/>
  <c r="M43" i="10"/>
  <c r="N43" i="10"/>
  <c r="L43" i="10"/>
  <c r="N50" i="4" l="1"/>
  <c r="J50" i="4"/>
  <c r="O50" i="4"/>
  <c r="M50" i="4"/>
  <c r="B51" i="4"/>
  <c r="L50" i="4"/>
  <c r="K50" i="4"/>
  <c r="N47" i="12"/>
  <c r="B48" i="12"/>
  <c r="L47" i="12"/>
  <c r="K47" i="12"/>
  <c r="O47" i="12"/>
  <c r="L44" i="10"/>
  <c r="N44" i="10"/>
  <c r="O44" i="10"/>
  <c r="M44" i="10"/>
  <c r="B45" i="10"/>
  <c r="K44" i="10"/>
  <c r="N51" i="4" l="1"/>
  <c r="J51" i="4"/>
  <c r="B52" i="4"/>
  <c r="L51" i="4"/>
  <c r="K51" i="4"/>
  <c r="O51" i="4"/>
  <c r="M51" i="4"/>
  <c r="O48" i="12"/>
  <c r="K48" i="12"/>
  <c r="N48" i="12"/>
  <c r="L48" i="12"/>
  <c r="B49" i="12"/>
  <c r="B46" i="10"/>
  <c r="M45" i="10"/>
  <c r="O45" i="10"/>
  <c r="K45" i="10"/>
  <c r="N45" i="10"/>
  <c r="L45" i="10"/>
  <c r="N52" i="4" l="1"/>
  <c r="J52" i="4"/>
  <c r="O52" i="4"/>
  <c r="M52" i="4"/>
  <c r="B53" i="4"/>
  <c r="L52" i="4"/>
  <c r="K52" i="4"/>
  <c r="L49" i="12"/>
  <c r="O49" i="12"/>
  <c r="K49" i="12"/>
  <c r="N49" i="12"/>
  <c r="B50" i="12"/>
  <c r="N46" i="10"/>
  <c r="L46" i="10"/>
  <c r="B47" i="10"/>
  <c r="O46" i="10"/>
  <c r="M46" i="10"/>
  <c r="K46" i="10"/>
  <c r="N53" i="4" l="1"/>
  <c r="J53" i="4"/>
  <c r="B54" i="4"/>
  <c r="L53" i="4"/>
  <c r="K53" i="4"/>
  <c r="O53" i="4"/>
  <c r="M53" i="4"/>
  <c r="B51" i="12"/>
  <c r="L50" i="12"/>
  <c r="O50" i="12"/>
  <c r="N50" i="12"/>
  <c r="K50" i="12"/>
  <c r="O47" i="10"/>
  <c r="K47" i="10"/>
  <c r="B48" i="10"/>
  <c r="M47" i="10"/>
  <c r="N47" i="10"/>
  <c r="L47" i="10"/>
  <c r="N54" i="4" l="1"/>
  <c r="J54" i="4"/>
  <c r="O54" i="4"/>
  <c r="M54" i="4"/>
  <c r="B55" i="4"/>
  <c r="L54" i="4"/>
  <c r="K54" i="4"/>
  <c r="N51" i="12"/>
  <c r="B52" i="12"/>
  <c r="O51" i="12"/>
  <c r="L51" i="12"/>
  <c r="K51" i="12"/>
  <c r="L48" i="10"/>
  <c r="N48" i="10"/>
  <c r="K48" i="10"/>
  <c r="B49" i="10"/>
  <c r="O48" i="10"/>
  <c r="M48" i="10"/>
  <c r="O55" i="4" l="1"/>
  <c r="K55" i="4"/>
  <c r="N55" i="4"/>
  <c r="J55" i="4"/>
  <c r="M55" i="4"/>
  <c r="L55" i="4"/>
  <c r="B56" i="4"/>
  <c r="O52" i="12"/>
  <c r="K52" i="12"/>
  <c r="N52" i="12"/>
  <c r="B53" i="12"/>
  <c r="L52" i="12"/>
  <c r="B50" i="10"/>
  <c r="M49" i="10"/>
  <c r="O49" i="10"/>
  <c r="K49" i="10"/>
  <c r="L49" i="10"/>
  <c r="N49" i="10"/>
  <c r="O56" i="4" l="1"/>
  <c r="K56" i="4"/>
  <c r="N56" i="4"/>
  <c r="J56" i="4"/>
  <c r="M56" i="4"/>
  <c r="L56" i="4"/>
  <c r="B57" i="4"/>
  <c r="L53" i="12"/>
  <c r="O53" i="12"/>
  <c r="K53" i="12"/>
  <c r="N53" i="12"/>
  <c r="B54" i="12"/>
  <c r="N50" i="10"/>
  <c r="L50" i="10"/>
  <c r="M50" i="10"/>
  <c r="K50" i="10"/>
  <c r="B51" i="10"/>
  <c r="O50" i="10"/>
  <c r="O57" i="4" l="1"/>
  <c r="K57" i="4"/>
  <c r="N57" i="4"/>
  <c r="J57" i="4"/>
  <c r="M57" i="4"/>
  <c r="L57" i="4"/>
  <c r="B58" i="4"/>
  <c r="B55" i="12"/>
  <c r="L54" i="12"/>
  <c r="K54" i="12"/>
  <c r="O54" i="12"/>
  <c r="N54" i="12"/>
  <c r="O51" i="10"/>
  <c r="K51" i="10"/>
  <c r="B52" i="10"/>
  <c r="M51" i="10"/>
  <c r="N51" i="10"/>
  <c r="L51" i="10"/>
  <c r="O58" i="4" l="1"/>
  <c r="K58" i="4"/>
  <c r="N58" i="4"/>
  <c r="J58" i="4"/>
  <c r="M58" i="4"/>
  <c r="L58" i="4"/>
  <c r="B59" i="4"/>
  <c r="N55" i="12"/>
  <c r="B56" i="12"/>
  <c r="L55" i="12"/>
  <c r="K55" i="12"/>
  <c r="O55" i="12"/>
  <c r="L52" i="10"/>
  <c r="N52" i="10"/>
  <c r="O52" i="10"/>
  <c r="M52" i="10"/>
  <c r="K52" i="10"/>
  <c r="B53" i="10"/>
  <c r="O59" i="4" l="1"/>
  <c r="K59" i="4"/>
  <c r="N59" i="4"/>
  <c r="J59" i="4"/>
  <c r="M59" i="4"/>
  <c r="L59" i="4"/>
  <c r="B60" i="4"/>
  <c r="O56" i="12"/>
  <c r="K56" i="12"/>
  <c r="N56" i="12"/>
  <c r="L56" i="12"/>
  <c r="B57" i="12"/>
  <c r="B54" i="10"/>
  <c r="M53" i="10"/>
  <c r="O53" i="10"/>
  <c r="K53" i="10"/>
  <c r="N53" i="10"/>
  <c r="L53" i="10"/>
  <c r="O60" i="4" l="1"/>
  <c r="K60" i="4"/>
  <c r="N60" i="4"/>
  <c r="J60" i="4"/>
  <c r="M60" i="4"/>
  <c r="L60" i="4"/>
  <c r="B61" i="4"/>
  <c r="L57" i="12"/>
  <c r="O57" i="12"/>
  <c r="K57" i="12"/>
  <c r="N57" i="12"/>
  <c r="B58" i="12"/>
  <c r="N54" i="10"/>
  <c r="L54" i="10"/>
  <c r="B55" i="10"/>
  <c r="O54" i="10"/>
  <c r="M54" i="10"/>
  <c r="K54" i="10"/>
  <c r="O61" i="4" l="1"/>
  <c r="K61" i="4"/>
  <c r="N61" i="4"/>
  <c r="J61" i="4"/>
  <c r="M61" i="4"/>
  <c r="L61" i="4"/>
  <c r="B62" i="4"/>
  <c r="B59" i="12"/>
  <c r="L58" i="12"/>
  <c r="O58" i="12"/>
  <c r="N58" i="12"/>
  <c r="K58" i="12"/>
  <c r="O55" i="10"/>
  <c r="K55" i="10"/>
  <c r="B56" i="10"/>
  <c r="M55" i="10"/>
  <c r="N55" i="10"/>
  <c r="L55" i="10"/>
  <c r="O62" i="4" l="1"/>
  <c r="K62" i="4"/>
  <c r="N62" i="4"/>
  <c r="J62" i="4"/>
  <c r="M62" i="4"/>
  <c r="L62" i="4"/>
  <c r="B63" i="4"/>
  <c r="N59" i="12"/>
  <c r="B60" i="12"/>
  <c r="O59" i="12"/>
  <c r="L59" i="12"/>
  <c r="K59" i="12"/>
  <c r="L56" i="10"/>
  <c r="N56" i="10"/>
  <c r="K56" i="10"/>
  <c r="B57" i="10"/>
  <c r="O56" i="10"/>
  <c r="M56" i="10"/>
  <c r="O63" i="4" l="1"/>
  <c r="K63" i="4"/>
  <c r="N63" i="4"/>
  <c r="J63" i="4"/>
  <c r="M63" i="4"/>
  <c r="L63" i="4"/>
  <c r="B64" i="4"/>
  <c r="O60" i="12"/>
  <c r="K60" i="12"/>
  <c r="N60" i="12"/>
  <c r="B61" i="12"/>
  <c r="L60" i="12"/>
  <c r="B58" i="10"/>
  <c r="M57" i="10"/>
  <c r="O57" i="10"/>
  <c r="K57" i="10"/>
  <c r="L57" i="10"/>
  <c r="N57" i="10"/>
  <c r="O64" i="4" l="1"/>
  <c r="K64" i="4"/>
  <c r="N64" i="4"/>
  <c r="J64" i="4"/>
  <c r="M64" i="4"/>
  <c r="L64" i="4"/>
  <c r="B65" i="4"/>
  <c r="L61" i="12"/>
  <c r="O61" i="12"/>
  <c r="K61" i="12"/>
  <c r="B62" i="12"/>
  <c r="N61" i="12"/>
  <c r="N58" i="10"/>
  <c r="L58" i="10"/>
  <c r="M58" i="10"/>
  <c r="K58" i="10"/>
  <c r="B59" i="10"/>
  <c r="O58" i="10"/>
  <c r="O65" i="4" l="1"/>
  <c r="K65" i="4"/>
  <c r="N65" i="4"/>
  <c r="J65" i="4"/>
  <c r="M65" i="4"/>
  <c r="L65" i="4"/>
  <c r="B66" i="4"/>
  <c r="B63" i="12"/>
  <c r="L62" i="12"/>
  <c r="K62" i="12"/>
  <c r="O62" i="12"/>
  <c r="N62" i="12"/>
  <c r="O59" i="10"/>
  <c r="K59" i="10"/>
  <c r="B60" i="10"/>
  <c r="M59" i="10"/>
  <c r="N59" i="10"/>
  <c r="L59" i="10"/>
  <c r="O66" i="4" l="1"/>
  <c r="K66" i="4"/>
  <c r="N66" i="4"/>
  <c r="J66" i="4"/>
  <c r="M66" i="4"/>
  <c r="L66" i="4"/>
  <c r="N63" i="12"/>
  <c r="B64" i="12"/>
  <c r="L63" i="12"/>
  <c r="K63" i="12"/>
  <c r="O63" i="12"/>
  <c r="L60" i="10"/>
  <c r="N60" i="10"/>
  <c r="O60" i="10"/>
  <c r="M60" i="10"/>
  <c r="K60" i="10"/>
  <c r="B61" i="10"/>
  <c r="O64" i="12" l="1"/>
  <c r="K64" i="12"/>
  <c r="N64" i="12"/>
  <c r="L64" i="12"/>
  <c r="B65" i="12"/>
  <c r="B62" i="10"/>
  <c r="M61" i="10"/>
  <c r="O61" i="10"/>
  <c r="K61" i="10"/>
  <c r="N61" i="10"/>
  <c r="L61" i="10"/>
  <c r="L65" i="12" l="1"/>
  <c r="O65" i="12"/>
  <c r="K65" i="12"/>
  <c r="N65" i="12"/>
  <c r="B66" i="12"/>
  <c r="N62" i="10"/>
  <c r="L62" i="10"/>
  <c r="B63" i="10"/>
  <c r="O62" i="10"/>
  <c r="M62" i="10"/>
  <c r="K62" i="10"/>
  <c r="L66" i="12" l="1"/>
  <c r="O66" i="12"/>
  <c r="N66" i="12"/>
  <c r="K66" i="12"/>
  <c r="O63" i="10"/>
  <c r="K63" i="10"/>
  <c r="B64" i="10"/>
  <c r="M63" i="10"/>
  <c r="N63" i="10"/>
  <c r="L63" i="10"/>
  <c r="O1" i="12" l="1"/>
  <c r="D8" i="17" s="1"/>
  <c r="N1" i="12"/>
  <c r="D7" i="17" s="1"/>
  <c r="L1" i="12"/>
  <c r="D5" i="17" s="1"/>
  <c r="K1" i="12"/>
  <c r="D4" i="17" s="1"/>
  <c r="M1" i="12"/>
  <c r="D6" i="17" s="1"/>
  <c r="G25" i="3"/>
  <c r="L64" i="10"/>
  <c r="N64" i="10"/>
  <c r="K64" i="10"/>
  <c r="B65" i="10"/>
  <c r="O64" i="10"/>
  <c r="M64" i="10"/>
  <c r="E25" i="3" l="1"/>
  <c r="D25" i="3"/>
  <c r="G28" i="3" s="1"/>
  <c r="H25" i="3"/>
  <c r="H28" i="3" s="1"/>
  <c r="F25" i="3"/>
  <c r="F28" i="3" s="1"/>
  <c r="B66" i="10"/>
  <c r="M65" i="10"/>
  <c r="O65" i="10"/>
  <c r="K65" i="10"/>
  <c r="L65" i="10"/>
  <c r="N65" i="10"/>
  <c r="E28" i="3" l="1"/>
  <c r="N66" i="10"/>
  <c r="N1" i="10" s="1"/>
  <c r="L66" i="10"/>
  <c r="L1" i="10" s="1"/>
  <c r="M66" i="10"/>
  <c r="M1" i="10" s="1"/>
  <c r="K66" i="10"/>
  <c r="K1" i="10" s="1"/>
  <c r="O66" i="10"/>
  <c r="O1" i="10" s="1"/>
  <c r="C7" i="17" l="1"/>
  <c r="E7" i="17" s="1"/>
  <c r="G17" i="3"/>
  <c r="C6" i="17"/>
  <c r="E6" i="17" s="1"/>
  <c r="F17" i="3"/>
  <c r="C8" i="17"/>
  <c r="E8" i="17" s="1"/>
  <c r="H17" i="3"/>
  <c r="C4" i="17"/>
  <c r="E4" i="17" s="1"/>
  <c r="D17" i="3"/>
  <c r="D20" i="3" s="1"/>
  <c r="C5" i="17"/>
  <c r="E17" i="3"/>
  <c r="E20" i="3" l="1"/>
  <c r="G20" i="3"/>
  <c r="F20" i="3"/>
  <c r="H20" i="3"/>
  <c r="B6" i="17" l="1"/>
  <c r="F6" i="17" s="1"/>
  <c r="B5" i="17"/>
  <c r="F5" i="17" s="1"/>
  <c r="B8" i="17"/>
  <c r="F8" i="17" s="1"/>
  <c r="B7" i="17"/>
  <c r="F7" i="17" s="1"/>
  <c r="H8" i="17" l="1"/>
  <c r="B14" i="17"/>
  <c r="D9" i="3"/>
  <c r="H4" i="17"/>
  <c r="H5" i="17"/>
  <c r="H7" i="17"/>
  <c r="H6" i="17"/>
  <c r="H9" i="3"/>
  <c r="H33" i="3" s="1"/>
  <c r="G9" i="3"/>
  <c r="G33" i="3" s="1"/>
  <c r="F9" i="3"/>
  <c r="F33" i="3" s="1"/>
  <c r="E9" i="3"/>
  <c r="E33" i="3" s="1"/>
  <c r="D33" i="3" l="1"/>
  <c r="D12" i="3"/>
  <c r="B13" i="17"/>
  <c r="F12" i="3"/>
  <c r="B11" i="17"/>
  <c r="B12" i="17"/>
  <c r="G12" i="3"/>
  <c r="H12" i="3"/>
  <c r="E12" i="3"/>
  <c r="H36" i="3"/>
  <c r="G36" i="3" l="1"/>
  <c r="D36" i="3"/>
  <c r="E36" i="3"/>
  <c r="F36" i="3"/>
</calcChain>
</file>

<file path=xl/sharedStrings.xml><?xml version="1.0" encoding="utf-8"?>
<sst xmlns="http://schemas.openxmlformats.org/spreadsheetml/2006/main" count="77" uniqueCount="34">
  <si>
    <t>High School</t>
  </si>
  <si>
    <t xml:space="preserve">r = </t>
  </si>
  <si>
    <t>Associate's</t>
  </si>
  <si>
    <t>Bachelor's</t>
  </si>
  <si>
    <t>Degree</t>
  </si>
  <si>
    <t>Sum</t>
  </si>
  <si>
    <t>Present Value</t>
  </si>
  <si>
    <t>Degree Premium - Sum</t>
  </si>
  <si>
    <t>Degree Premium - PV</t>
  </si>
  <si>
    <t>Present values are calculated using a 3 percent real interest rate.</t>
  </si>
  <si>
    <t>Table 1</t>
  </si>
  <si>
    <t>HS</t>
  </si>
  <si>
    <t>Assoc</t>
  </si>
  <si>
    <t>Bach</t>
  </si>
  <si>
    <t>Grad</t>
  </si>
  <si>
    <t>SC</t>
  </si>
  <si>
    <t>Some</t>
  </si>
  <si>
    <t>Colllege</t>
  </si>
  <si>
    <t>Graduate</t>
  </si>
  <si>
    <t>Some College</t>
  </si>
  <si>
    <t>Associate's Degree</t>
  </si>
  <si>
    <t>Bachelor's Degree</t>
  </si>
  <si>
    <t>Social Security Payroll Taxes</t>
  </si>
  <si>
    <t>Social Security Benefits</t>
  </si>
  <si>
    <t>Medicare</t>
  </si>
  <si>
    <t xml:space="preserve">Value of Medicare </t>
  </si>
  <si>
    <t>Total Benefits</t>
  </si>
  <si>
    <t>Social Security Taxes</t>
  </si>
  <si>
    <t>PV earn</t>
  </si>
  <si>
    <t>Total Bens</t>
  </si>
  <si>
    <t>Less than High School Diploma</t>
  </si>
  <si>
    <t>Advanced Degree</t>
  </si>
  <si>
    <t>Net Bens</t>
  </si>
  <si>
    <t>SS tax temporarily reduced to 4.2%, thus amounts multiplied by 6.2/4.2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</si>
</sst>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.0000"/>
    <numFmt numFmtId="167" formatCode="0.000"/>
    <numFmt numFmtId="168" formatCode="0.0%"/>
  </numFmts>
  <fonts count="11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1" fontId="3" fillId="0" borderId="0" xfId="0" applyNumberFormat="1" applyFont="1"/>
    <xf numFmtId="164" fontId="3" fillId="0" borderId="0" xfId="1" applyNumberFormat="1" applyFont="1"/>
    <xf numFmtId="0" fontId="6" fillId="0" borderId="0" xfId="2" applyFont="1"/>
    <xf numFmtId="0" fontId="4" fillId="0" borderId="0" xfId="2"/>
    <xf numFmtId="0" fontId="6" fillId="0" borderId="1" xfId="2" applyFont="1" applyBorder="1"/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right"/>
    </xf>
    <xf numFmtId="0" fontId="7" fillId="0" borderId="0" xfId="2" applyFont="1"/>
    <xf numFmtId="165" fontId="6" fillId="0" borderId="0" xfId="1" applyNumberFormat="1" applyFont="1"/>
    <xf numFmtId="165" fontId="6" fillId="0" borderId="0" xfId="2" applyNumberFormat="1" applyFont="1"/>
    <xf numFmtId="10" fontId="6" fillId="0" borderId="0" xfId="3" applyNumberFormat="1" applyFont="1"/>
    <xf numFmtId="164" fontId="6" fillId="0" borderId="1" xfId="1" applyNumberFormat="1" applyFont="1" applyBorder="1"/>
    <xf numFmtId="164" fontId="6" fillId="0" borderId="0" xfId="1" applyNumberFormat="1" applyFont="1"/>
    <xf numFmtId="0" fontId="8" fillId="0" borderId="0" xfId="2" applyFont="1"/>
    <xf numFmtId="0" fontId="9" fillId="0" borderId="0" xfId="2" applyFont="1"/>
    <xf numFmtId="166" fontId="3" fillId="0" borderId="0" xfId="0" applyNumberFormat="1" applyFont="1"/>
    <xf numFmtId="2" fontId="3" fillId="0" borderId="0" xfId="1" applyNumberFormat="1" applyFont="1"/>
    <xf numFmtId="1" fontId="3" fillId="0" borderId="0" xfId="1" applyNumberFormat="1" applyFont="1"/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165" fontId="6" fillId="0" borderId="0" xfId="2" applyNumberFormat="1" applyFont="1" applyBorder="1"/>
    <xf numFmtId="0" fontId="9" fillId="0" borderId="0" xfId="0" applyFont="1"/>
    <xf numFmtId="1" fontId="9" fillId="0" borderId="0" xfId="0" applyNumberFormat="1" applyFont="1"/>
    <xf numFmtId="167" fontId="6" fillId="0" borderId="0" xfId="2" applyNumberFormat="1" applyFont="1"/>
    <xf numFmtId="168" fontId="9" fillId="0" borderId="0" xfId="2" applyNumberFormat="1" applyFont="1"/>
    <xf numFmtId="0" fontId="1" fillId="0" borderId="0" xfId="0" applyFont="1"/>
    <xf numFmtId="0" fontId="3" fillId="0" borderId="0" xfId="2" applyFont="1"/>
    <xf numFmtId="2" fontId="10" fillId="0" borderId="0" xfId="1" applyNumberFormat="1" applyFont="1"/>
  </cellXfs>
  <cellStyles count="4">
    <cellStyle name="Currency" xfId="1" builtinId="4"/>
    <cellStyle name="Normal" xfId="0" builtinId="0"/>
    <cellStyle name="Normal_fgr 1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Present Value of Lifetime Social Security and Medicare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(At Age 19 using a 3% Discount Rate)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sum!$B$2</c:f>
              <c:strCache>
                <c:ptCount val="1"/>
                <c:pt idx="0">
                  <c:v>Social Security Taxes</c:v>
                </c:pt>
              </c:strCache>
            </c:strRef>
          </c:tx>
          <c:invertIfNegative val="0"/>
          <c:dLbls>
            <c:numFmt formatCode="&quot;$&quot;#,##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sum!$B$3:$B$8</c:f>
              <c:numCache>
                <c:formatCode>"$"#,##0</c:formatCode>
                <c:ptCount val="6"/>
                <c:pt idx="0">
                  <c:v>62080.88068259976</c:v>
                </c:pt>
                <c:pt idx="1">
                  <c:v>100804.70017734585</c:v>
                </c:pt>
                <c:pt idx="2">
                  <c:v>120808.88979040676</c:v>
                </c:pt>
                <c:pt idx="3">
                  <c:v>132032.06032095768</c:v>
                </c:pt>
                <c:pt idx="4">
                  <c:v>182303.0120157277</c:v>
                </c:pt>
                <c:pt idx="5">
                  <c:v>224155.89906334991</c:v>
                </c:pt>
              </c:numCache>
            </c:numRef>
          </c:val>
        </c:ser>
        <c:ser>
          <c:idx val="1"/>
          <c:order val="1"/>
          <c:tx>
            <c:strRef>
              <c:f>sum!$C$2</c:f>
              <c:strCache>
                <c:ptCount val="1"/>
                <c:pt idx="0">
                  <c:v>Social Security Benefits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sum!$C$3:$C$8</c:f>
              <c:numCache>
                <c:formatCode>"$"#,##0</c:formatCode>
                <c:ptCount val="6"/>
                <c:pt idx="0">
                  <c:v>50285.250714238755</c:v>
                </c:pt>
                <c:pt idx="1">
                  <c:v>54329.7015027089</c:v>
                </c:pt>
                <c:pt idx="2">
                  <c:v>53904.739287256532</c:v>
                </c:pt>
                <c:pt idx="3">
                  <c:v>50034.828895940867</c:v>
                </c:pt>
                <c:pt idx="4">
                  <c:v>47083.872772297917</c:v>
                </c:pt>
                <c:pt idx="5">
                  <c:v>47426.621592136667</c:v>
                </c:pt>
              </c:numCache>
            </c:numRef>
          </c:val>
        </c:ser>
        <c:ser>
          <c:idx val="2"/>
          <c:order val="2"/>
          <c:tx>
            <c:strRef>
              <c:f>sum!$D$2</c:f>
              <c:strCache>
                <c:ptCount val="1"/>
                <c:pt idx="0">
                  <c:v>Medicare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sum!$A$3:$A$8</c:f>
              <c:strCache>
                <c:ptCount val="6"/>
                <c:pt idx="0">
                  <c:v>Less than High School Diploma</c:v>
                </c:pt>
                <c:pt idx="1">
                  <c:v>High School</c:v>
                </c:pt>
                <c:pt idx="2">
                  <c:v>Some College</c:v>
                </c:pt>
                <c:pt idx="3">
                  <c:v>Associate's Degree</c:v>
                </c:pt>
                <c:pt idx="4">
                  <c:v>Bachelor's Degree</c:v>
                </c:pt>
                <c:pt idx="5">
                  <c:v>Advanced Degree</c:v>
                </c:pt>
              </c:strCache>
            </c:strRef>
          </c:cat>
          <c:val>
            <c:numRef>
              <c:f>sum!$D$3:$D$8</c:f>
              <c:numCache>
                <c:formatCode>"$"#,##0</c:formatCode>
                <c:ptCount val="6"/>
                <c:pt idx="0">
                  <c:v>54880.813276349734</c:v>
                </c:pt>
                <c:pt idx="1">
                  <c:v>67916.683078046772</c:v>
                </c:pt>
                <c:pt idx="2">
                  <c:v>62933.773857235654</c:v>
                </c:pt>
                <c:pt idx="3">
                  <c:v>58679.961790689908</c:v>
                </c:pt>
                <c:pt idx="4">
                  <c:v>55805.271511643296</c:v>
                </c:pt>
                <c:pt idx="5">
                  <c:v>54094.297590510912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41984"/>
        <c:axId val="70043520"/>
      </c:barChart>
      <c:catAx>
        <c:axId val="7004198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70043520"/>
        <c:crosses val="autoZero"/>
        <c:auto val="0"/>
        <c:lblAlgn val="ctr"/>
        <c:lblOffset val="100"/>
        <c:noMultiLvlLbl val="0"/>
      </c:catAx>
      <c:valAx>
        <c:axId val="7004352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700419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0.8666</cdr:x>
      <cdr:y>0.16034</cdr:y>
    </cdr:from>
    <cdr:to>
      <cdr:x>0.94758</cdr:x>
      <cdr:y>0.20586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02111" y="1006387"/>
          <a:ext cx="701040" cy="285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$122,635</a:t>
          </a:r>
        </a:p>
      </cdr:txBody>
    </cdr:sp>
  </cdr:relSizeAnchor>
  <cdr:relSizeAnchor xmlns:cdr="http://schemas.openxmlformats.org/drawingml/2006/chartDrawing">
    <cdr:from>
      <cdr:x>0.71509</cdr:x>
      <cdr:y>0.2855</cdr:y>
    </cdr:from>
    <cdr:to>
      <cdr:x>0.79608</cdr:x>
      <cdr:y>0.33103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190472" y="1791963"/>
          <a:ext cx="701127" cy="285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$79,414</a:t>
          </a:r>
        </a:p>
      </cdr:txBody>
    </cdr:sp>
  </cdr:relSizeAnchor>
  <cdr:relSizeAnchor xmlns:cdr="http://schemas.openxmlformats.org/drawingml/2006/chartDrawing">
    <cdr:from>
      <cdr:x>0.56622</cdr:x>
      <cdr:y>0.43451</cdr:y>
    </cdr:from>
    <cdr:to>
      <cdr:x>0.64721</cdr:x>
      <cdr:y>0.48004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901716" y="2727283"/>
          <a:ext cx="701126" cy="285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$23,317</a:t>
          </a:r>
        </a:p>
      </cdr:txBody>
    </cdr:sp>
  </cdr:relSizeAnchor>
  <cdr:relSizeAnchor xmlns:cdr="http://schemas.openxmlformats.org/drawingml/2006/chartDrawing">
    <cdr:from>
      <cdr:x>0.41825</cdr:x>
      <cdr:y>0.47012</cdr:y>
    </cdr:from>
    <cdr:to>
      <cdr:x>0.49923</cdr:x>
      <cdr:y>0.51564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620794" y="2950774"/>
          <a:ext cx="701040" cy="285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$3,970</a:t>
          </a:r>
        </a:p>
      </cdr:txBody>
    </cdr:sp>
  </cdr:relSizeAnchor>
  <cdr:relSizeAnchor xmlns:cdr="http://schemas.openxmlformats.org/drawingml/2006/chartDrawing">
    <cdr:from>
      <cdr:x>0.26402</cdr:x>
      <cdr:y>0.52942</cdr:y>
    </cdr:from>
    <cdr:to>
      <cdr:x>0.34501</cdr:x>
      <cdr:y>0.57494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85623" y="3323015"/>
          <a:ext cx="701126" cy="285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-$21,442</a:t>
          </a:r>
        </a:p>
      </cdr:txBody>
    </cdr:sp>
  </cdr:relSizeAnchor>
  <cdr:relSizeAnchor xmlns:cdr="http://schemas.openxmlformats.org/drawingml/2006/chartDrawing">
    <cdr:from>
      <cdr:x>0.11567</cdr:x>
      <cdr:y>0.64514</cdr:y>
    </cdr:from>
    <cdr:to>
      <cdr:x>0.19666</cdr:x>
      <cdr:y>0.69066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001336" y="4049336"/>
          <a:ext cx="701126" cy="285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-$43,085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zoomScaleNormal="100" workbookViewId="0">
      <selection activeCell="F3" sqref="F3:F8"/>
    </sheetView>
  </sheetViews>
  <sheetFormatPr defaultColWidth="8" defaultRowHeight="13.8" x14ac:dyDescent="0.25"/>
  <cols>
    <col min="1" max="7" width="9.69921875" style="4" customWidth="1"/>
    <col min="8" max="9" width="9.69921875" style="16" customWidth="1"/>
    <col min="10" max="17" width="8.69921875" style="5" customWidth="1"/>
    <col min="18" max="36" width="9.3984375" style="5" customWidth="1"/>
    <col min="37" max="16384" width="8" style="5"/>
  </cols>
  <sheetData>
    <row r="1" spans="1:40" s="16" customFormat="1" x14ac:dyDescent="0.25">
      <c r="A1" s="20"/>
      <c r="B1" s="20"/>
      <c r="C1" s="20"/>
      <c r="D1" s="20"/>
      <c r="E1" s="20"/>
      <c r="F1" s="4"/>
      <c r="G1" s="1" t="s">
        <v>28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x14ac:dyDescent="0.25">
      <c r="A2" s="20"/>
      <c r="B2" s="20" t="s">
        <v>27</v>
      </c>
      <c r="C2" s="20" t="s">
        <v>23</v>
      </c>
      <c r="D2" s="20" t="s">
        <v>24</v>
      </c>
      <c r="E2" s="20" t="s">
        <v>29</v>
      </c>
      <c r="F2" s="4" t="s">
        <v>32</v>
      </c>
    </row>
    <row r="3" spans="1:40" x14ac:dyDescent="0.25">
      <c r="A3" s="20" t="s">
        <v>30</v>
      </c>
      <c r="B3" s="22">
        <f>SUM(tfp!J1)*2</f>
        <v>62080.88068259976</v>
      </c>
      <c r="C3" s="22">
        <f>SUM(bss!J1)</f>
        <v>50285.250714238755</v>
      </c>
      <c r="D3" s="22">
        <f>SUM(bare!J1)</f>
        <v>54880.813276349734</v>
      </c>
      <c r="E3" s="22">
        <f>SUM(C3,D3)</f>
        <v>105166.06399058849</v>
      </c>
      <c r="F3" s="11">
        <f>SUM(-E3,B3)</f>
        <v>-43085.183307988729</v>
      </c>
      <c r="G3" s="4">
        <v>344000.84417209181</v>
      </c>
      <c r="H3" s="26">
        <f>PRODUCT(B3/G3)</f>
        <v>0.18046723353836547</v>
      </c>
    </row>
    <row r="4" spans="1:40" x14ac:dyDescent="0.25">
      <c r="A4" s="21" t="s">
        <v>0</v>
      </c>
      <c r="B4" s="22">
        <f>SUM(tfp!K1)*2</f>
        <v>100804.70017734585</v>
      </c>
      <c r="C4" s="22">
        <f>SUM(bss!K1)</f>
        <v>54329.7015027089</v>
      </c>
      <c r="D4" s="22">
        <f>SUM(bare!K1)</f>
        <v>67916.683078046772</v>
      </c>
      <c r="E4" s="22">
        <f>SUM(C4,D4)</f>
        <v>122246.38458075566</v>
      </c>
      <c r="F4" s="11">
        <f t="shared" ref="F4:F8" si="0">SUM(-E4,B4)</f>
        <v>-21441.684403409818</v>
      </c>
      <c r="G4" s="4">
        <v>549009.92529123416</v>
      </c>
      <c r="H4" s="26">
        <f>PRODUCT(B4/G4)</f>
        <v>0.18361179922907919</v>
      </c>
    </row>
    <row r="5" spans="1:40" ht="15.6" x14ac:dyDescent="0.3">
      <c r="A5" t="s">
        <v>19</v>
      </c>
      <c r="B5" s="22">
        <f>SUM(tfp!L1)*2</f>
        <v>120808.88979040676</v>
      </c>
      <c r="C5" s="22">
        <f>SUM(bss!L1)</f>
        <v>53904.739287256532</v>
      </c>
      <c r="D5" s="22">
        <f>SUM(bare!L1)</f>
        <v>62933.773857235654</v>
      </c>
      <c r="E5" s="22">
        <f>SUM(C5,D5)</f>
        <v>116838.51314449219</v>
      </c>
      <c r="F5" s="11">
        <f t="shared" si="0"/>
        <v>3970.37664591457</v>
      </c>
      <c r="G5" s="28">
        <v>701935.5959492824</v>
      </c>
      <c r="H5" s="26">
        <f t="shared" ref="H5:H8" si="1">PRODUCT(B5/G5)</f>
        <v>0.17210822543773044</v>
      </c>
    </row>
    <row r="6" spans="1:40" ht="15.6" x14ac:dyDescent="0.3">
      <c r="A6" t="s">
        <v>20</v>
      </c>
      <c r="B6" s="22">
        <f>SUM(tfp!M1)*2</f>
        <v>132032.06032095768</v>
      </c>
      <c r="C6" s="22">
        <f>SUM(bss!M1)</f>
        <v>50034.828895940867</v>
      </c>
      <c r="D6" s="22">
        <f>SUM(bare!M1)</f>
        <v>58679.961790689908</v>
      </c>
      <c r="E6" s="22">
        <f t="shared" ref="E6:E8" si="2">SUM(C6,D6)</f>
        <v>108714.79068663077</v>
      </c>
      <c r="F6" s="11">
        <f t="shared" si="0"/>
        <v>23317.269634326905</v>
      </c>
      <c r="G6" s="5">
        <v>795405.61896113784</v>
      </c>
      <c r="H6" s="26">
        <f t="shared" si="1"/>
        <v>0.16599337139886178</v>
      </c>
    </row>
    <row r="7" spans="1:40" ht="15.6" x14ac:dyDescent="0.3">
      <c r="A7" t="s">
        <v>21</v>
      </c>
      <c r="B7" s="22">
        <f>SUM(tfp!N1)*2</f>
        <v>182303.0120157277</v>
      </c>
      <c r="C7" s="22">
        <f>SUM(bss!N1)</f>
        <v>47083.872772297917</v>
      </c>
      <c r="D7" s="22">
        <f>SUM(bare!N1)</f>
        <v>55805.271511643296</v>
      </c>
      <c r="E7" s="22">
        <f t="shared" si="2"/>
        <v>102889.14428394122</v>
      </c>
      <c r="F7" s="11">
        <f t="shared" si="0"/>
        <v>79413.867731786479</v>
      </c>
      <c r="G7" s="5">
        <v>1174492.693177565</v>
      </c>
      <c r="H7" s="26">
        <f t="shared" si="1"/>
        <v>0.15521851525743491</v>
      </c>
    </row>
    <row r="8" spans="1:40" ht="15.6" x14ac:dyDescent="0.3">
      <c r="A8" s="27" t="s">
        <v>31</v>
      </c>
      <c r="B8" s="22">
        <f>SUM(tfp!O1)*2</f>
        <v>224155.89906334991</v>
      </c>
      <c r="C8" s="22">
        <f>SUM(bss!O1)</f>
        <v>47426.621592136667</v>
      </c>
      <c r="D8" s="22">
        <f>SUM(bare!O1)</f>
        <v>54094.297590510912</v>
      </c>
      <c r="E8" s="22">
        <f t="shared" si="2"/>
        <v>101520.91918264757</v>
      </c>
      <c r="F8" s="11">
        <f t="shared" si="0"/>
        <v>122634.97988070233</v>
      </c>
      <c r="G8" s="5">
        <v>1593959.4704225657</v>
      </c>
      <c r="H8" s="26">
        <f t="shared" si="1"/>
        <v>0.14062835550261837</v>
      </c>
    </row>
    <row r="11" spans="1:40" x14ac:dyDescent="0.25">
      <c r="B11" s="25">
        <f>PRODUCT(B5/B$4)-1</f>
        <v>0.1984450087929186</v>
      </c>
      <c r="G11" s="25">
        <f>PRODUCT(G5/G$4)-1</f>
        <v>0.27854809833706651</v>
      </c>
    </row>
    <row r="12" spans="1:40" x14ac:dyDescent="0.25">
      <c r="B12" s="25">
        <f t="shared" ref="B12:B13" si="3">PRODUCT(B6/B$4)-1</f>
        <v>0.30978079483073206</v>
      </c>
      <c r="G12" s="25">
        <f t="shared" ref="G12:G13" si="4">PRODUCT(G6/G$4)-1</f>
        <v>0.44880007139979794</v>
      </c>
    </row>
    <row r="13" spans="1:40" x14ac:dyDescent="0.25">
      <c r="B13" s="25">
        <f t="shared" si="3"/>
        <v>0.80847730011598418</v>
      </c>
      <c r="G13" s="25">
        <f t="shared" si="4"/>
        <v>1.1392922770103473</v>
      </c>
    </row>
    <row r="14" spans="1:40" x14ac:dyDescent="0.25">
      <c r="B14" s="25">
        <f>PRODUCT(B8/B7)-1</f>
        <v>0.22957869200763104</v>
      </c>
      <c r="G14" s="25">
        <f>PRODUCT(G8/G7)-1</f>
        <v>0.35714720038840109</v>
      </c>
    </row>
  </sheetData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4" zoomScaleNormal="100" workbookViewId="0">
      <selection activeCell="D35" sqref="D35:D36"/>
    </sheetView>
  </sheetViews>
  <sheetFormatPr defaultColWidth="8" defaultRowHeight="13.8" x14ac:dyDescent="0.25"/>
  <cols>
    <col min="1" max="10" width="9.69921875" style="4" customWidth="1"/>
    <col min="11" max="12" width="9.69921875" style="16" customWidth="1"/>
    <col min="13" max="20" width="8.69921875" style="5" customWidth="1"/>
    <col min="21" max="39" width="9.3984375" style="5" customWidth="1"/>
    <col min="40" max="16384" width="8" style="5"/>
  </cols>
  <sheetData>
    <row r="1" spans="1:10" x14ac:dyDescent="0.25">
      <c r="A1" s="4" t="s">
        <v>10</v>
      </c>
    </row>
    <row r="2" spans="1:10" x14ac:dyDescent="0.25">
      <c r="A2" s="6"/>
      <c r="B2" s="6"/>
      <c r="C2" s="6"/>
      <c r="D2" s="6"/>
      <c r="E2" s="6"/>
      <c r="F2" s="6"/>
      <c r="G2" s="6"/>
      <c r="H2" s="6"/>
      <c r="J2" s="1"/>
    </row>
    <row r="3" spans="1:10" x14ac:dyDescent="0.25">
      <c r="C3" s="7"/>
      <c r="D3" s="7"/>
      <c r="E3" s="7" t="s">
        <v>16</v>
      </c>
      <c r="F3" s="7" t="s">
        <v>2</v>
      </c>
      <c r="G3" s="7" t="s">
        <v>3</v>
      </c>
      <c r="H3" s="7" t="s">
        <v>18</v>
      </c>
      <c r="J3" s="1"/>
    </row>
    <row r="4" spans="1:10" x14ac:dyDescent="0.25">
      <c r="A4" s="6"/>
      <c r="B4" s="6"/>
      <c r="D4" s="8" t="s">
        <v>0</v>
      </c>
      <c r="E4" s="8" t="s">
        <v>17</v>
      </c>
      <c r="F4" s="8" t="s">
        <v>4</v>
      </c>
      <c r="G4" s="8" t="s">
        <v>4</v>
      </c>
      <c r="H4" s="8" t="s">
        <v>4</v>
      </c>
      <c r="J4" s="1"/>
    </row>
    <row r="5" spans="1:10" x14ac:dyDescent="0.25">
      <c r="J5" s="3"/>
    </row>
    <row r="6" spans="1:10" x14ac:dyDescent="0.25">
      <c r="A6" s="9" t="s">
        <v>22</v>
      </c>
      <c r="B6" s="9"/>
      <c r="D6" s="11"/>
      <c r="E6" s="11"/>
      <c r="F6" s="11"/>
      <c r="G6" s="11"/>
      <c r="H6" s="11"/>
      <c r="J6" s="3"/>
    </row>
    <row r="7" spans="1:10" x14ac:dyDescent="0.25">
      <c r="A7" s="9"/>
      <c r="B7" s="9"/>
      <c r="D7" s="10"/>
      <c r="E7" s="10"/>
      <c r="F7" s="10"/>
      <c r="G7" s="10"/>
      <c r="H7" s="10"/>
      <c r="J7" s="3"/>
    </row>
    <row r="8" spans="1:10" ht="12" customHeight="1" x14ac:dyDescent="0.25">
      <c r="A8" s="4" t="s">
        <v>5</v>
      </c>
      <c r="C8" s="11">
        <f>SUM(2*tfp!C1)</f>
        <v>80850.713739999977</v>
      </c>
      <c r="D8" s="11">
        <f>SUM(2*tfp!D1)</f>
        <v>136282.34359999999</v>
      </c>
      <c r="E8" s="11">
        <f>SUM(2*tfp!E1)</f>
        <v>166432.38459999999</v>
      </c>
      <c r="F8" s="11">
        <f>SUM(2*tfp!F1)</f>
        <v>181832.91072000004</v>
      </c>
      <c r="G8" s="11">
        <f>SUM(2*tfp!G1)</f>
        <v>257862.33419999998</v>
      </c>
      <c r="H8" s="11">
        <f>SUM(2*tfp!H1)</f>
        <v>339157.35440000013</v>
      </c>
      <c r="J8" s="3"/>
    </row>
    <row r="9" spans="1:10" ht="12" customHeight="1" x14ac:dyDescent="0.25">
      <c r="A9" s="4" t="s">
        <v>6</v>
      </c>
      <c r="C9" s="11">
        <f>SUM(2*tfp!J1)</f>
        <v>62080.88068259976</v>
      </c>
      <c r="D9" s="11">
        <f>SUM(2*tfp!K1)</f>
        <v>100804.70017734585</v>
      </c>
      <c r="E9" s="11">
        <f>SUM(2*tfp!L1)</f>
        <v>120808.88979040676</v>
      </c>
      <c r="F9" s="11">
        <f>SUM(2*tfp!M1)</f>
        <v>132032.06032095768</v>
      </c>
      <c r="G9" s="11">
        <f>SUM(2*tfp!N1)</f>
        <v>182303.0120157277</v>
      </c>
      <c r="H9" s="11">
        <f>SUM(2*tfp!O1)</f>
        <v>224155.89906334991</v>
      </c>
      <c r="J9" s="3"/>
    </row>
    <row r="10" spans="1:10" ht="12" customHeight="1" x14ac:dyDescent="0.25">
      <c r="D10" s="10"/>
      <c r="E10" s="10"/>
      <c r="F10" s="10"/>
      <c r="G10" s="10"/>
      <c r="H10" s="10"/>
      <c r="J10" s="1"/>
    </row>
    <row r="11" spans="1:10" ht="12" customHeight="1" x14ac:dyDescent="0.25">
      <c r="B11" s="4" t="s">
        <v>7</v>
      </c>
      <c r="D11" s="10">
        <f>SUM(D8,-C8)</f>
        <v>55431.629860000015</v>
      </c>
      <c r="E11" s="10">
        <f>SUM(E8,-D8)</f>
        <v>30150.040999999997</v>
      </c>
      <c r="F11" s="10">
        <f>SUM(F8,-D8)</f>
        <v>45550.567120000051</v>
      </c>
      <c r="G11" s="10">
        <f>SUM(G8,-D8)</f>
        <v>121579.99059999999</v>
      </c>
      <c r="H11" s="10">
        <f>SUM(H8,-G8)</f>
        <v>81295.020200000145</v>
      </c>
      <c r="J11" s="3"/>
    </row>
    <row r="12" spans="1:10" ht="12" customHeight="1" x14ac:dyDescent="0.25">
      <c r="B12" s="4" t="s">
        <v>8</v>
      </c>
      <c r="D12" s="10">
        <f>SUM(D9,-C9)</f>
        <v>38723.819494746087</v>
      </c>
      <c r="E12" s="10">
        <f>SUM(E9,-D9)</f>
        <v>20004.189613060909</v>
      </c>
      <c r="F12" s="10">
        <f>SUM(F9,-D9)</f>
        <v>31227.360143611833</v>
      </c>
      <c r="G12" s="10">
        <f>SUM(G9,-D9)</f>
        <v>81498.311838381851</v>
      </c>
      <c r="H12" s="10">
        <f>SUM(H9,-G9)</f>
        <v>41852.887047622207</v>
      </c>
      <c r="J12" s="3"/>
    </row>
    <row r="13" spans="1:10" ht="12" customHeight="1" x14ac:dyDescent="0.25">
      <c r="D13" s="11"/>
      <c r="E13" s="10"/>
      <c r="F13" s="10"/>
      <c r="G13" s="10"/>
      <c r="H13" s="10"/>
      <c r="J13" s="3"/>
    </row>
    <row r="14" spans="1:10" ht="12" customHeight="1" x14ac:dyDescent="0.25">
      <c r="A14" s="9" t="s">
        <v>23</v>
      </c>
      <c r="B14" s="9"/>
      <c r="D14" s="11"/>
      <c r="E14" s="11"/>
      <c r="F14" s="11"/>
      <c r="G14" s="11"/>
      <c r="H14" s="11"/>
      <c r="J14" s="3"/>
    </row>
    <row r="15" spans="1:10" ht="12" customHeight="1" x14ac:dyDescent="0.25">
      <c r="A15" s="9"/>
      <c r="B15" s="9"/>
      <c r="D15" s="10"/>
      <c r="E15" s="10"/>
      <c r="F15" s="10"/>
      <c r="G15" s="10"/>
      <c r="H15" s="10"/>
      <c r="J15" s="3"/>
    </row>
    <row r="16" spans="1:10" ht="12" customHeight="1" x14ac:dyDescent="0.25">
      <c r="A16" s="4" t="s">
        <v>5</v>
      </c>
      <c r="C16" s="11">
        <f>SUM(bss!C1)</f>
        <v>195438.90998999999</v>
      </c>
      <c r="D16" s="11">
        <f>SUM(bss!D1)</f>
        <v>223286.97869999998</v>
      </c>
      <c r="E16" s="11">
        <f>SUM(bss!E1)</f>
        <v>230064.98377999998</v>
      </c>
      <c r="F16" s="11">
        <f>SUM(bss!F1)</f>
        <v>214832.26100099995</v>
      </c>
      <c r="G16" s="11">
        <f>SUM(bss!G1)</f>
        <v>213063.78485599998</v>
      </c>
      <c r="H16" s="11">
        <f>SUM(bss!H1)</f>
        <v>217991.68039600004</v>
      </c>
      <c r="J16" s="3"/>
    </row>
    <row r="17" spans="1:10" ht="12" customHeight="1" x14ac:dyDescent="0.25">
      <c r="A17" s="4" t="s">
        <v>6</v>
      </c>
      <c r="C17" s="11">
        <f>SUM(bss!J1)</f>
        <v>50285.250714238755</v>
      </c>
      <c r="D17" s="11">
        <f>SUM(bss!K1)</f>
        <v>54329.7015027089</v>
      </c>
      <c r="E17" s="11">
        <f>SUM(bss!L1)</f>
        <v>53904.739287256532</v>
      </c>
      <c r="F17" s="11">
        <f>SUM(bss!M1)</f>
        <v>50034.828895940867</v>
      </c>
      <c r="G17" s="11">
        <f>SUM(bss!N1)</f>
        <v>47083.872772297917</v>
      </c>
      <c r="H17" s="11">
        <f>SUM(bss!O1)</f>
        <v>47426.621592136667</v>
      </c>
      <c r="J17" s="3"/>
    </row>
    <row r="18" spans="1:10" ht="12" customHeight="1" x14ac:dyDescent="0.25">
      <c r="D18" s="10"/>
      <c r="E18" s="10"/>
      <c r="F18" s="10"/>
      <c r="G18" s="10"/>
      <c r="H18" s="10"/>
      <c r="J18" s="3"/>
    </row>
    <row r="19" spans="1:10" ht="12" customHeight="1" x14ac:dyDescent="0.25">
      <c r="B19" s="4" t="s">
        <v>7</v>
      </c>
      <c r="D19" s="10">
        <f>SUM(D16,-C16)</f>
        <v>27848.068709999992</v>
      </c>
      <c r="E19" s="10">
        <f>SUM(E16,-D16)</f>
        <v>6778.0050800000026</v>
      </c>
      <c r="F19" s="10">
        <f>SUM(F16,-D16)</f>
        <v>-8454.7176990000298</v>
      </c>
      <c r="G19" s="10">
        <f>SUM(G16,-D16)</f>
        <v>-10223.193843999994</v>
      </c>
      <c r="H19" s="10">
        <f>SUM(H16,-G16)</f>
        <v>4927.8955400000559</v>
      </c>
      <c r="J19" s="3"/>
    </row>
    <row r="20" spans="1:10" ht="12" customHeight="1" x14ac:dyDescent="0.25">
      <c r="B20" s="4" t="s">
        <v>8</v>
      </c>
      <c r="D20" s="10">
        <f>SUM(D17,-C17)</f>
        <v>4044.4507884701452</v>
      </c>
      <c r="E20" s="10">
        <f>SUM(E17,-D17)</f>
        <v>-424.96221545236767</v>
      </c>
      <c r="F20" s="10">
        <f>SUM(F17,-D17)</f>
        <v>-4294.8726067680327</v>
      </c>
      <c r="G20" s="10">
        <f>SUM(G17,-D17)</f>
        <v>-7245.8287304109836</v>
      </c>
      <c r="H20" s="10">
        <f>SUM(H17,-G17)</f>
        <v>342.74881983875093</v>
      </c>
      <c r="J20" s="3"/>
    </row>
    <row r="21" spans="1:10" ht="12" customHeight="1" x14ac:dyDescent="0.25">
      <c r="D21" s="11"/>
      <c r="E21" s="10"/>
      <c r="F21" s="10"/>
      <c r="G21" s="10"/>
      <c r="H21" s="10"/>
      <c r="J21" s="3"/>
    </row>
    <row r="22" spans="1:10" ht="12" customHeight="1" x14ac:dyDescent="0.25">
      <c r="A22" s="9" t="s">
        <v>25</v>
      </c>
      <c r="B22" s="9"/>
      <c r="D22" s="11"/>
      <c r="E22" s="11"/>
      <c r="F22" s="11"/>
      <c r="G22" s="11"/>
      <c r="H22" s="11"/>
      <c r="J22" s="3"/>
    </row>
    <row r="23" spans="1:10" ht="12" customHeight="1" x14ac:dyDescent="0.25">
      <c r="A23" s="9"/>
      <c r="B23" s="9"/>
      <c r="D23" s="10"/>
      <c r="E23" s="10"/>
      <c r="F23" s="10"/>
      <c r="G23" s="10"/>
      <c r="H23" s="10"/>
      <c r="J23" s="3"/>
    </row>
    <row r="24" spans="1:10" ht="12" customHeight="1" x14ac:dyDescent="0.25">
      <c r="A24" s="4" t="s">
        <v>5</v>
      </c>
      <c r="C24" s="11">
        <f>SUM(bare!C1)</f>
        <v>182380.50910000002</v>
      </c>
      <c r="D24" s="11">
        <f>SUM(bare!D1)</f>
        <v>242167.45469999997</v>
      </c>
      <c r="E24" s="11">
        <f>SUM(bare!E1)</f>
        <v>233025.44769999996</v>
      </c>
      <c r="F24" s="11">
        <f>SUM(bare!F1)</f>
        <v>229171.63209999999</v>
      </c>
      <c r="G24" s="11">
        <f>SUM(bare!G1)</f>
        <v>227111.34589999999</v>
      </c>
      <c r="H24" s="11">
        <f>SUM(bare!H1)</f>
        <v>232408.85440000001</v>
      </c>
      <c r="J24" s="3"/>
    </row>
    <row r="25" spans="1:10" ht="12" customHeight="1" x14ac:dyDescent="0.25">
      <c r="A25" s="4" t="s">
        <v>6</v>
      </c>
      <c r="C25" s="11">
        <f>SUM(bare!J1)</f>
        <v>54880.813276349734</v>
      </c>
      <c r="D25" s="11">
        <f>SUM(bare!K1)</f>
        <v>67916.683078046772</v>
      </c>
      <c r="E25" s="11">
        <f>SUM(bare!L1)</f>
        <v>62933.773857235654</v>
      </c>
      <c r="F25" s="11">
        <f>SUM(bare!M1)</f>
        <v>58679.961790689908</v>
      </c>
      <c r="G25" s="11">
        <f>SUM(bare!N1)</f>
        <v>55805.271511643296</v>
      </c>
      <c r="H25" s="11">
        <f>SUM(bare!O1)</f>
        <v>54094.297590510912</v>
      </c>
      <c r="J25" s="3"/>
    </row>
    <row r="26" spans="1:10" ht="12" customHeight="1" x14ac:dyDescent="0.25">
      <c r="D26" s="10"/>
      <c r="E26" s="10"/>
      <c r="F26" s="10"/>
      <c r="G26" s="10"/>
      <c r="H26" s="10"/>
      <c r="J26" s="3"/>
    </row>
    <row r="27" spans="1:10" ht="12" customHeight="1" x14ac:dyDescent="0.25">
      <c r="B27" s="4" t="s">
        <v>7</v>
      </c>
      <c r="D27" s="10">
        <f>SUM(D24,-C24)</f>
        <v>59786.945599999948</v>
      </c>
      <c r="E27" s="10">
        <f>SUM(E24,-D24)</f>
        <v>-9142.0070000000123</v>
      </c>
      <c r="F27" s="10">
        <f>SUM(F24,-D24)</f>
        <v>-12995.822599999985</v>
      </c>
      <c r="G27" s="10">
        <f>SUM(G24,-D24)</f>
        <v>-15056.108799999987</v>
      </c>
      <c r="H27" s="10">
        <f>SUM(H24,-G24)</f>
        <v>5297.5085000000254</v>
      </c>
      <c r="J27" s="3"/>
    </row>
    <row r="28" spans="1:10" ht="12" customHeight="1" x14ac:dyDescent="0.25">
      <c r="B28" s="4" t="s">
        <v>8</v>
      </c>
      <c r="D28" s="10">
        <f>SUM(D25,-C25)</f>
        <v>13035.869801697037</v>
      </c>
      <c r="E28" s="10">
        <f>SUM(E25,-D25)</f>
        <v>-4982.9092208111178</v>
      </c>
      <c r="F28" s="10">
        <f>SUM(F25,-D25)</f>
        <v>-9236.7212873568642</v>
      </c>
      <c r="G28" s="10">
        <f>SUM(G25,-D25)</f>
        <v>-12111.411566403476</v>
      </c>
      <c r="H28" s="10">
        <f>SUM(H25,-G25)</f>
        <v>-1710.9739211323831</v>
      </c>
      <c r="J28" s="3"/>
    </row>
    <row r="29" spans="1:10" ht="12" customHeight="1" x14ac:dyDescent="0.25">
      <c r="D29" s="10"/>
      <c r="E29" s="10"/>
      <c r="F29" s="10"/>
      <c r="G29" s="10"/>
      <c r="H29" s="10"/>
      <c r="J29" s="3"/>
    </row>
    <row r="30" spans="1:10" ht="12" customHeight="1" x14ac:dyDescent="0.25">
      <c r="A30" s="9" t="s">
        <v>26</v>
      </c>
      <c r="B30" s="9"/>
      <c r="D30" s="11"/>
      <c r="E30" s="11"/>
      <c r="F30" s="11"/>
      <c r="G30" s="11"/>
      <c r="H30" s="11"/>
      <c r="J30" s="3"/>
    </row>
    <row r="31" spans="1:10" ht="12" customHeight="1" x14ac:dyDescent="0.25">
      <c r="A31" s="9"/>
      <c r="B31" s="9"/>
      <c r="D31" s="10"/>
      <c r="E31" s="10"/>
      <c r="F31" s="10"/>
      <c r="G31" s="10"/>
      <c r="H31" s="10"/>
      <c r="J31" s="3"/>
    </row>
    <row r="32" spans="1:10" ht="12" customHeight="1" x14ac:dyDescent="0.25">
      <c r="A32" s="4" t="s">
        <v>5</v>
      </c>
      <c r="C32" s="11">
        <f t="shared" ref="C32:H33" si="0">SUM(C16,C24,-C8)</f>
        <v>296968.70535</v>
      </c>
      <c r="D32" s="11">
        <f t="shared" si="0"/>
        <v>329172.08979999996</v>
      </c>
      <c r="E32" s="11">
        <f t="shared" si="0"/>
        <v>296658.04687999992</v>
      </c>
      <c r="F32" s="11">
        <f t="shared" si="0"/>
        <v>262170.98238099989</v>
      </c>
      <c r="G32" s="11">
        <f t="shared" si="0"/>
        <v>182312.79655599996</v>
      </c>
      <c r="H32" s="11">
        <f t="shared" si="0"/>
        <v>111243.18039599992</v>
      </c>
      <c r="J32" s="3"/>
    </row>
    <row r="33" spans="1:10" ht="12" customHeight="1" x14ac:dyDescent="0.25">
      <c r="A33" s="4" t="s">
        <v>6</v>
      </c>
      <c r="C33" s="11">
        <f t="shared" si="0"/>
        <v>43085.183307988729</v>
      </c>
      <c r="D33" s="11">
        <f t="shared" si="0"/>
        <v>21441.684403409818</v>
      </c>
      <c r="E33" s="11">
        <f t="shared" si="0"/>
        <v>-3970.37664591457</v>
      </c>
      <c r="F33" s="11">
        <f t="shared" si="0"/>
        <v>-23317.269634326905</v>
      </c>
      <c r="G33" s="11">
        <f t="shared" si="0"/>
        <v>-79413.867731786479</v>
      </c>
      <c r="H33" s="11">
        <f t="shared" si="0"/>
        <v>-122634.97988070233</v>
      </c>
      <c r="J33" s="3"/>
    </row>
    <row r="34" spans="1:10" ht="12" customHeight="1" x14ac:dyDescent="0.25">
      <c r="C34" s="10"/>
      <c r="D34" s="11"/>
      <c r="E34" s="10"/>
      <c r="F34" s="10"/>
      <c r="G34" s="10"/>
      <c r="H34" s="10"/>
      <c r="J34" s="3"/>
    </row>
    <row r="35" spans="1:10" ht="12" customHeight="1" x14ac:dyDescent="0.25">
      <c r="B35" s="4" t="s">
        <v>7</v>
      </c>
      <c r="C35" s="11"/>
      <c r="D35" s="10">
        <f>SUM(D32,-C32)</f>
        <v>32203.384449999954</v>
      </c>
      <c r="E35" s="10">
        <f>SUM(E32,-D32)</f>
        <v>-32514.042920000036</v>
      </c>
      <c r="F35" s="10">
        <f>SUM(F32,-D32)</f>
        <v>-67001.107419000065</v>
      </c>
      <c r="G35" s="10">
        <f>SUM(G32,-D32)</f>
        <v>-146859.293244</v>
      </c>
      <c r="H35" s="10">
        <f>SUM(H32,-G32)</f>
        <v>-71069.616160000034</v>
      </c>
      <c r="J35" s="3"/>
    </row>
    <row r="36" spans="1:10" ht="12" customHeight="1" x14ac:dyDescent="0.25">
      <c r="B36" s="4" t="s">
        <v>8</v>
      </c>
      <c r="C36" s="11"/>
      <c r="D36" s="10">
        <f>SUM(D33,-C33)</f>
        <v>-21643.498904578912</v>
      </c>
      <c r="E36" s="10">
        <f>SUM(E33,-D33)</f>
        <v>-25412.061049324388</v>
      </c>
      <c r="F36" s="10">
        <f>SUM(F33,-D33)</f>
        <v>-44758.954037736723</v>
      </c>
      <c r="G36" s="10">
        <f>SUM(G33,-D33)</f>
        <v>-100855.5521351963</v>
      </c>
      <c r="H36" s="10">
        <f>SUM(H33,-G33)</f>
        <v>-43221.112148915854</v>
      </c>
      <c r="J36" s="3"/>
    </row>
    <row r="37" spans="1:10" ht="12" customHeight="1" x14ac:dyDescent="0.25">
      <c r="C37" s="11"/>
      <c r="D37" s="11"/>
      <c r="E37" s="10"/>
      <c r="F37" s="10"/>
      <c r="G37" s="10"/>
      <c r="H37" s="10"/>
      <c r="J37" s="3"/>
    </row>
    <row r="38" spans="1:10" ht="12" customHeight="1" x14ac:dyDescent="0.25">
      <c r="A38" s="6"/>
      <c r="B38" s="6"/>
      <c r="C38" s="13"/>
      <c r="D38" s="13"/>
      <c r="E38" s="6"/>
      <c r="F38" s="13"/>
      <c r="G38" s="6"/>
      <c r="H38" s="13"/>
    </row>
    <row r="39" spans="1:10" ht="12" customHeight="1" x14ac:dyDescent="0.25"/>
    <row r="40" spans="1:10" ht="12" customHeight="1" x14ac:dyDescent="0.25">
      <c r="A40" s="4" t="s">
        <v>9</v>
      </c>
      <c r="B40" s="15"/>
      <c r="E40" s="14"/>
      <c r="G40" s="12"/>
    </row>
    <row r="41" spans="1:10" ht="12" customHeight="1" x14ac:dyDescent="0.25">
      <c r="C41" s="14"/>
      <c r="D41" s="14"/>
      <c r="E41" s="14"/>
      <c r="F41" s="14"/>
    </row>
  </sheetData>
  <phoneticPr fontId="5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43"/>
  <sheetViews>
    <sheetView workbookViewId="0">
      <selection activeCell="J1" sqref="J1"/>
    </sheetView>
  </sheetViews>
  <sheetFormatPr defaultRowHeight="12" customHeight="1" x14ac:dyDescent="0.3"/>
  <cols>
    <col min="1" max="26" width="7.69921875" style="1" customWidth="1"/>
    <col min="27" max="120" width="5.59765625" style="1" customWidth="1"/>
  </cols>
  <sheetData>
    <row r="1" spans="1:58" ht="12" customHeight="1" x14ac:dyDescent="0.3">
      <c r="A1" s="1" t="s">
        <v>1</v>
      </c>
      <c r="B1" s="18">
        <v>1.03</v>
      </c>
      <c r="C1" s="19">
        <f>SUM(C4:C66)</f>
        <v>40425.356869999989</v>
      </c>
      <c r="D1" s="19">
        <f>SUM(D4:D66)</f>
        <v>68141.171799999996</v>
      </c>
      <c r="E1" s="19">
        <f t="shared" ref="E1:H1" si="0">SUM(E4:E66)</f>
        <v>83216.192299999995</v>
      </c>
      <c r="F1" s="19">
        <f t="shared" si="0"/>
        <v>90916.455360000022</v>
      </c>
      <c r="G1" s="19">
        <f t="shared" si="0"/>
        <v>128931.16709999999</v>
      </c>
      <c r="H1" s="19">
        <f t="shared" si="0"/>
        <v>169578.67720000006</v>
      </c>
      <c r="I1" s="19"/>
      <c r="J1" s="19">
        <f>SUM(J4:J66)*6.2/4.2</f>
        <v>31040.44034129988</v>
      </c>
      <c r="K1" s="19">
        <f t="shared" ref="K1:O1" si="1">SUM(K4:K66)*6.2/4.2</f>
        <v>50402.350088672923</v>
      </c>
      <c r="L1" s="19">
        <f t="shared" si="1"/>
        <v>60404.444895203378</v>
      </c>
      <c r="M1" s="19">
        <f t="shared" si="1"/>
        <v>66016.03016047884</v>
      </c>
      <c r="N1" s="19">
        <f t="shared" si="1"/>
        <v>91151.506007863849</v>
      </c>
      <c r="O1" s="19">
        <f t="shared" si="1"/>
        <v>112077.94953167495</v>
      </c>
      <c r="P1" s="2"/>
      <c r="Q1" s="2"/>
    </row>
    <row r="2" spans="1:58" ht="12" customHeight="1" x14ac:dyDescent="0.3">
      <c r="B2" s="29" t="s">
        <v>33</v>
      </c>
      <c r="C2" s="3"/>
      <c r="D2" s="3"/>
    </row>
    <row r="3" spans="1:58" ht="12" customHeight="1" x14ac:dyDescent="0.3">
      <c r="D3" s="1" t="s">
        <v>11</v>
      </c>
      <c r="E3" s="1" t="s">
        <v>15</v>
      </c>
      <c r="F3" s="3" t="s">
        <v>12</v>
      </c>
      <c r="G3" s="3" t="s">
        <v>13</v>
      </c>
      <c r="H3" s="3" t="s">
        <v>14</v>
      </c>
      <c r="I3" s="3"/>
      <c r="K3" s="1" t="s">
        <v>11</v>
      </c>
      <c r="L3" s="1" t="s">
        <v>15</v>
      </c>
      <c r="M3" s="3" t="s">
        <v>12</v>
      </c>
      <c r="N3" s="3" t="s">
        <v>13</v>
      </c>
      <c r="O3" s="3" t="s">
        <v>14</v>
      </c>
    </row>
    <row r="4" spans="1:58" ht="12" customHeight="1" x14ac:dyDescent="0.3">
      <c r="A4" s="1">
        <v>17</v>
      </c>
      <c r="B4" s="1">
        <f>PRODUCT(B5,B$1)</f>
        <v>1.0609</v>
      </c>
      <c r="C4" s="1">
        <v>180.08320000000001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3"/>
      <c r="J4" s="2">
        <f t="shared" ref="J4:O4" si="2">PRODUCT($B4,C4)</f>
        <v>191.05026688000001</v>
      </c>
      <c r="K4" s="2">
        <f t="shared" si="2"/>
        <v>0</v>
      </c>
      <c r="L4" s="2">
        <f t="shared" si="2"/>
        <v>0</v>
      </c>
      <c r="M4" s="2">
        <f t="shared" si="2"/>
        <v>0</v>
      </c>
      <c r="N4" s="2">
        <f t="shared" si="2"/>
        <v>0</v>
      </c>
      <c r="O4" s="2">
        <f t="shared" si="2"/>
        <v>0</v>
      </c>
    </row>
    <row r="5" spans="1:58" ht="12" customHeight="1" x14ac:dyDescent="0.3">
      <c r="A5" s="1">
        <v>18</v>
      </c>
      <c r="B5" s="1">
        <f>PRODUCT(B6,B$1)</f>
        <v>1.03</v>
      </c>
      <c r="C5" s="1">
        <v>192.29089999999999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3"/>
      <c r="J5" s="2">
        <f t="shared" ref="J5" si="3">PRODUCT($B5,C5)</f>
        <v>198.05962700000001</v>
      </c>
      <c r="K5" s="2">
        <f t="shared" ref="K5:K36" si="4">PRODUCT($B5,D5)</f>
        <v>0</v>
      </c>
      <c r="L5" s="2">
        <f t="shared" ref="L5:L36" si="5">PRODUCT($B5,E5)</f>
        <v>0</v>
      </c>
      <c r="M5" s="2">
        <f t="shared" ref="M5:M36" si="6">PRODUCT($B5,F5)</f>
        <v>0</v>
      </c>
      <c r="N5" s="2">
        <f t="shared" ref="N5:N36" si="7">PRODUCT($B5,G5)</f>
        <v>0</v>
      </c>
      <c r="O5" s="2">
        <f t="shared" ref="O5" si="8">PRODUCT($B5,H5)</f>
        <v>0</v>
      </c>
    </row>
    <row r="6" spans="1:58" ht="12" customHeight="1" x14ac:dyDescent="0.3">
      <c r="A6" s="1">
        <v>19</v>
      </c>
      <c r="B6" s="17">
        <v>1</v>
      </c>
      <c r="C6" s="1">
        <v>311.75040000000001</v>
      </c>
      <c r="D6" s="1">
        <v>459.74439999999998</v>
      </c>
      <c r="E6" s="2">
        <v>0</v>
      </c>
      <c r="F6" s="2">
        <v>0</v>
      </c>
      <c r="G6" s="2">
        <v>0</v>
      </c>
      <c r="H6" s="2">
        <v>0</v>
      </c>
      <c r="I6" s="2"/>
      <c r="J6" s="2">
        <f t="shared" ref="J6:J37" si="9">PRODUCT($B6,C6)</f>
        <v>311.75040000000001</v>
      </c>
      <c r="K6" s="2">
        <f t="shared" si="4"/>
        <v>459.74439999999998</v>
      </c>
      <c r="L6" s="2">
        <f t="shared" si="5"/>
        <v>0</v>
      </c>
      <c r="M6" s="2">
        <f t="shared" si="6"/>
        <v>0</v>
      </c>
      <c r="N6" s="2">
        <f t="shared" si="7"/>
        <v>0</v>
      </c>
      <c r="O6" s="2">
        <f>PRODUCT($B6,H6)</f>
        <v>0</v>
      </c>
      <c r="P6" s="2"/>
      <c r="Q6" s="2"/>
    </row>
    <row r="7" spans="1:58" ht="12" customHeight="1" x14ac:dyDescent="0.3">
      <c r="A7" s="1">
        <f t="shared" ref="A7:A66" si="10">SUM(A6,1)</f>
        <v>20</v>
      </c>
      <c r="B7" s="17">
        <f>PRODUCT(B6,1/B$1)</f>
        <v>0.970873786407767</v>
      </c>
      <c r="C7" s="1">
        <v>389.29399999999998</v>
      </c>
      <c r="D7" s="1">
        <v>563.38990000000001</v>
      </c>
      <c r="E7" s="1">
        <v>564.66520000000003</v>
      </c>
      <c r="F7" s="2">
        <v>0</v>
      </c>
      <c r="G7" s="2">
        <v>0</v>
      </c>
      <c r="H7" s="2">
        <v>0</v>
      </c>
      <c r="I7" s="2"/>
      <c r="J7" s="2">
        <f t="shared" si="9"/>
        <v>377.95533980582525</v>
      </c>
      <c r="K7" s="2">
        <f t="shared" si="4"/>
        <v>546.98048543689322</v>
      </c>
      <c r="L7" s="2">
        <f t="shared" si="5"/>
        <v>548.21864077669909</v>
      </c>
      <c r="M7" s="2">
        <f t="shared" si="6"/>
        <v>0</v>
      </c>
      <c r="N7" s="2">
        <f t="shared" si="7"/>
        <v>0</v>
      </c>
      <c r="O7" s="2">
        <f t="shared" ref="O7:O66" si="11">PRODUCT($B7,H7)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2" customHeight="1" x14ac:dyDescent="0.3">
      <c r="A8" s="1">
        <f t="shared" si="10"/>
        <v>21</v>
      </c>
      <c r="B8" s="17">
        <f t="shared" ref="B8:B66" si="12">PRODUCT(B7,1/B$1)</f>
        <v>0.94259590913375435</v>
      </c>
      <c r="C8" s="1">
        <v>425.74919999999997</v>
      </c>
      <c r="D8" s="1">
        <v>737.40170000000001</v>
      </c>
      <c r="E8" s="1">
        <v>766.69669999999996</v>
      </c>
      <c r="F8" s="1">
        <v>703.43200000000002</v>
      </c>
      <c r="G8" s="2">
        <v>0</v>
      </c>
      <c r="H8" s="2">
        <v>0</v>
      </c>
      <c r="I8" s="2"/>
      <c r="J8" s="2">
        <f t="shared" si="9"/>
        <v>401.30945423696858</v>
      </c>
      <c r="K8" s="2">
        <f t="shared" si="4"/>
        <v>695.071825808276</v>
      </c>
      <c r="L8" s="2">
        <f t="shared" si="5"/>
        <v>722.68517296634934</v>
      </c>
      <c r="M8" s="2">
        <f t="shared" si="6"/>
        <v>663.05212555377511</v>
      </c>
      <c r="N8" s="2">
        <f t="shared" si="7"/>
        <v>0</v>
      </c>
      <c r="O8" s="2">
        <f t="shared" si="11"/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2" customHeight="1" x14ac:dyDescent="0.3">
      <c r="A9" s="1">
        <f t="shared" si="10"/>
        <v>22</v>
      </c>
      <c r="B9" s="17">
        <f t="shared" si="12"/>
        <v>0.91514165935315961</v>
      </c>
      <c r="C9" s="1">
        <v>452.41739999999999</v>
      </c>
      <c r="D9" s="1">
        <v>821.42370000000005</v>
      </c>
      <c r="E9" s="1">
        <v>768.54560000000004</v>
      </c>
      <c r="F9" s="1">
        <v>1046.7650000000001</v>
      </c>
      <c r="G9" s="2">
        <v>0</v>
      </c>
      <c r="H9" s="2">
        <v>0</v>
      </c>
      <c r="I9" s="2"/>
      <c r="J9" s="2">
        <f t="shared" si="9"/>
        <v>414.02601015624214</v>
      </c>
      <c r="K9" s="2">
        <f t="shared" si="4"/>
        <v>751.71904785001198</v>
      </c>
      <c r="L9" s="2">
        <f t="shared" si="5"/>
        <v>703.3280956725697</v>
      </c>
      <c r="M9" s="2">
        <f t="shared" si="6"/>
        <v>957.93825905281017</v>
      </c>
      <c r="N9" s="2">
        <f t="shared" si="7"/>
        <v>0</v>
      </c>
      <c r="O9" s="2">
        <f t="shared" si="11"/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2" customHeight="1" x14ac:dyDescent="0.3">
      <c r="A10" s="1">
        <f t="shared" si="10"/>
        <v>23</v>
      </c>
      <c r="B10" s="17">
        <f t="shared" si="12"/>
        <v>0.888487047915689</v>
      </c>
      <c r="C10" s="1">
        <v>581.90309999999999</v>
      </c>
      <c r="D10" s="1">
        <v>887.31539999999995</v>
      </c>
      <c r="E10" s="1">
        <v>873.34100000000001</v>
      </c>
      <c r="F10" s="1">
        <v>1060.146</v>
      </c>
      <c r="G10" s="1">
        <v>1336.922</v>
      </c>
      <c r="H10" s="2">
        <v>0</v>
      </c>
      <c r="I10" s="2"/>
      <c r="J10" s="2">
        <f t="shared" si="9"/>
        <v>517.01336749198799</v>
      </c>
      <c r="K10" s="2">
        <f t="shared" si="4"/>
        <v>788.36824031612866</v>
      </c>
      <c r="L10" s="2">
        <f t="shared" si="5"/>
        <v>775.95216691373571</v>
      </c>
      <c r="M10" s="2">
        <f t="shared" si="6"/>
        <v>941.92598989962596</v>
      </c>
      <c r="N10" s="2">
        <f t="shared" si="7"/>
        <v>1187.8378810735387</v>
      </c>
      <c r="O10" s="2">
        <f t="shared" si="11"/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12" customHeight="1" x14ac:dyDescent="0.3">
      <c r="A11" s="1">
        <f t="shared" si="10"/>
        <v>24</v>
      </c>
      <c r="B11" s="17">
        <f t="shared" si="12"/>
        <v>0.86260878438416411</v>
      </c>
      <c r="C11" s="1">
        <v>573.4384</v>
      </c>
      <c r="D11" s="1">
        <v>933.86109999999996</v>
      </c>
      <c r="E11" s="1">
        <v>1109.8440000000001</v>
      </c>
      <c r="F11" s="1">
        <v>1156.6969999999999</v>
      </c>
      <c r="G11" s="1">
        <v>1770.0219999999999</v>
      </c>
      <c r="H11" s="2">
        <v>0</v>
      </c>
      <c r="I11" s="2"/>
      <c r="J11" s="2">
        <f t="shared" si="9"/>
        <v>494.65300114320007</v>
      </c>
      <c r="K11" s="2">
        <f t="shared" si="4"/>
        <v>805.55678825465827</v>
      </c>
      <c r="L11" s="2">
        <f t="shared" si="5"/>
        <v>957.36118369605822</v>
      </c>
      <c r="M11" s="2">
        <f t="shared" si="6"/>
        <v>997.77699307080934</v>
      </c>
      <c r="N11" s="2">
        <f t="shared" si="7"/>
        <v>1526.8365257532269</v>
      </c>
      <c r="O11" s="2">
        <f t="shared" si="11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12" customHeight="1" x14ac:dyDescent="0.3">
      <c r="A12" s="1">
        <f t="shared" si="10"/>
        <v>25</v>
      </c>
      <c r="B12" s="17">
        <f t="shared" si="12"/>
        <v>0.83748425668365445</v>
      </c>
      <c r="C12" s="1">
        <v>775.0018</v>
      </c>
      <c r="D12" s="1">
        <v>1133.2380000000001</v>
      </c>
      <c r="E12" s="1">
        <v>1208.944</v>
      </c>
      <c r="F12" s="1">
        <v>1441.2059999999999</v>
      </c>
      <c r="G12" s="1">
        <v>2186.3510000000001</v>
      </c>
      <c r="H12" s="2">
        <v>0</v>
      </c>
      <c r="I12" s="2"/>
      <c r="J12" s="2">
        <f t="shared" si="9"/>
        <v>649.05180640149422</v>
      </c>
      <c r="K12" s="2">
        <f t="shared" si="4"/>
        <v>949.06898407567121</v>
      </c>
      <c r="L12" s="2">
        <f t="shared" si="5"/>
        <v>1012.4715672121639</v>
      </c>
      <c r="M12" s="2">
        <f t="shared" si="6"/>
        <v>1206.9873356380228</v>
      </c>
      <c r="N12" s="2">
        <f t="shared" si="7"/>
        <v>1831.0345420845647</v>
      </c>
      <c r="O12" s="2">
        <f t="shared" si="11"/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2" customHeight="1" x14ac:dyDescent="0.3">
      <c r="A13" s="1">
        <f t="shared" si="10"/>
        <v>26</v>
      </c>
      <c r="B13" s="17">
        <f t="shared" si="12"/>
        <v>0.81309151134335389</v>
      </c>
      <c r="C13" s="1">
        <v>764.14250000000004</v>
      </c>
      <c r="D13" s="1">
        <v>1057.817</v>
      </c>
      <c r="E13" s="1">
        <v>1496.663</v>
      </c>
      <c r="F13" s="1">
        <v>1680.4269999999999</v>
      </c>
      <c r="G13" s="1">
        <v>2053.7739999999999</v>
      </c>
      <c r="H13" s="1">
        <v>2357.4430000000002</v>
      </c>
      <c r="I13" s="2"/>
      <c r="J13" s="2">
        <f t="shared" si="9"/>
        <v>621.31778020668878</v>
      </c>
      <c r="K13" s="2">
        <f t="shared" si="4"/>
        <v>860.10202325469254</v>
      </c>
      <c r="L13" s="2">
        <f t="shared" si="5"/>
        <v>1216.9239806416781</v>
      </c>
      <c r="M13" s="2">
        <f t="shared" si="6"/>
        <v>1366.340929132178</v>
      </c>
      <c r="N13" s="2">
        <f t="shared" si="7"/>
        <v>1669.9062056176851</v>
      </c>
      <c r="O13" s="2">
        <f t="shared" si="11"/>
        <v>1916.8168917758103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2" customHeight="1" x14ac:dyDescent="0.3">
      <c r="A14" s="1">
        <f t="shared" si="10"/>
        <v>27</v>
      </c>
      <c r="B14" s="17">
        <f t="shared" si="12"/>
        <v>0.78940923431393584</v>
      </c>
      <c r="C14" s="1">
        <v>783.19590000000005</v>
      </c>
      <c r="D14" s="1">
        <v>1070.2080000000001</v>
      </c>
      <c r="E14" s="1">
        <v>1420.027</v>
      </c>
      <c r="F14" s="1">
        <v>1628.836</v>
      </c>
      <c r="G14" s="1">
        <v>2276.6280000000002</v>
      </c>
      <c r="H14" s="1">
        <v>2726.1039999999998</v>
      </c>
      <c r="I14" s="2"/>
      <c r="J14" s="2">
        <f t="shared" si="9"/>
        <v>618.26207573681393</v>
      </c>
      <c r="K14" s="2">
        <f t="shared" si="4"/>
        <v>844.83207783664875</v>
      </c>
      <c r="L14" s="2">
        <f t="shared" si="5"/>
        <v>1120.9824267751153</v>
      </c>
      <c r="M14" s="2">
        <f t="shared" si="6"/>
        <v>1285.8181795829739</v>
      </c>
      <c r="N14" s="2">
        <f t="shared" si="7"/>
        <v>1797.1911662976672</v>
      </c>
      <c r="O14" s="2">
        <f t="shared" si="11"/>
        <v>2152.0116713001576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2" customHeight="1" x14ac:dyDescent="0.3">
      <c r="A15" s="1">
        <f t="shared" si="10"/>
        <v>28</v>
      </c>
      <c r="B15" s="17">
        <f t="shared" si="12"/>
        <v>0.76641673234362706</v>
      </c>
      <c r="C15" s="1">
        <v>745.77700000000004</v>
      </c>
      <c r="D15" s="1">
        <v>1311.799</v>
      </c>
      <c r="E15" s="1">
        <v>1413.338</v>
      </c>
      <c r="F15" s="1">
        <v>1850.8320000000001</v>
      </c>
      <c r="G15" s="1">
        <v>2569.96</v>
      </c>
      <c r="H15" s="1">
        <v>2785.645</v>
      </c>
      <c r="I15" s="2"/>
      <c r="J15" s="2">
        <f t="shared" si="9"/>
        <v>571.57597139703319</v>
      </c>
      <c r="K15" s="2">
        <f t="shared" si="4"/>
        <v>1005.3847030716377</v>
      </c>
      <c r="L15" s="2">
        <f t="shared" si="5"/>
        <v>1083.2058916570772</v>
      </c>
      <c r="M15" s="2">
        <f t="shared" si="6"/>
        <v>1418.50861355702</v>
      </c>
      <c r="N15" s="2">
        <f t="shared" si="7"/>
        <v>1969.6603454538279</v>
      </c>
      <c r="O15" s="2">
        <f t="shared" si="11"/>
        <v>2134.9649383693632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2" customHeight="1" x14ac:dyDescent="0.3">
      <c r="A16" s="1">
        <f t="shared" si="10"/>
        <v>29</v>
      </c>
      <c r="B16" s="17">
        <f t="shared" si="12"/>
        <v>0.74409391489672527</v>
      </c>
      <c r="C16" s="1">
        <v>751.93389999999999</v>
      </c>
      <c r="D16" s="1">
        <v>1169.617</v>
      </c>
      <c r="E16" s="1">
        <v>1527.8630000000001</v>
      </c>
      <c r="F16" s="1">
        <v>1844.7439999999999</v>
      </c>
      <c r="G16" s="1">
        <v>2382.6329999999998</v>
      </c>
      <c r="H16" s="1">
        <v>3344.681</v>
      </c>
      <c r="I16" s="2"/>
      <c r="J16" s="2">
        <f t="shared" si="9"/>
        <v>559.50943939456272</v>
      </c>
      <c r="K16" s="2">
        <f t="shared" si="4"/>
        <v>870.3048924597631</v>
      </c>
      <c r="L16" s="2">
        <f t="shared" si="5"/>
        <v>1136.8735610958554</v>
      </c>
      <c r="M16" s="2">
        <f t="shared" si="6"/>
        <v>1372.6627849422446</v>
      </c>
      <c r="N16" s="2">
        <f t="shared" si="7"/>
        <v>1772.9027167321292</v>
      </c>
      <c r="O16" s="2">
        <f t="shared" si="11"/>
        <v>2488.7567793706939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2" customHeight="1" x14ac:dyDescent="0.3">
      <c r="A17" s="1">
        <f t="shared" si="10"/>
        <v>30</v>
      </c>
      <c r="B17" s="17">
        <f t="shared" si="12"/>
        <v>0.72242127659876243</v>
      </c>
      <c r="C17" s="1">
        <v>740.68989999999997</v>
      </c>
      <c r="D17" s="1">
        <v>1249.7550000000001</v>
      </c>
      <c r="E17" s="1">
        <v>1740.77</v>
      </c>
      <c r="F17" s="1">
        <v>1998.252</v>
      </c>
      <c r="G17" s="1">
        <v>2728.9050000000002</v>
      </c>
      <c r="H17" s="1">
        <v>3095.248</v>
      </c>
      <c r="I17" s="2"/>
      <c r="J17" s="2">
        <f t="shared" si="9"/>
        <v>535.09014312180966</v>
      </c>
      <c r="K17" s="2">
        <f t="shared" si="4"/>
        <v>902.84960253568647</v>
      </c>
      <c r="L17" s="2">
        <f t="shared" si="5"/>
        <v>1257.5692856648277</v>
      </c>
      <c r="M17" s="2">
        <f t="shared" si="6"/>
        <v>1443.5797608060302</v>
      </c>
      <c r="N17" s="2">
        <f t="shared" si="7"/>
        <v>1971.4190338167459</v>
      </c>
      <c r="O17" s="2">
        <f t="shared" si="11"/>
        <v>2236.0730115497663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2" customHeight="1" x14ac:dyDescent="0.3">
      <c r="A18" s="1">
        <f t="shared" si="10"/>
        <v>31</v>
      </c>
      <c r="B18" s="17">
        <f t="shared" si="12"/>
        <v>0.70137988019297326</v>
      </c>
      <c r="C18" s="1">
        <v>971.81179999999995</v>
      </c>
      <c r="D18" s="1">
        <v>1453.3119999999999</v>
      </c>
      <c r="E18" s="1">
        <v>1702.7170000000001</v>
      </c>
      <c r="F18" s="1">
        <v>1867.8510000000001</v>
      </c>
      <c r="G18" s="1">
        <v>2861.982</v>
      </c>
      <c r="H18" s="1">
        <v>3457.415</v>
      </c>
      <c r="I18" s="2"/>
      <c r="J18" s="2">
        <f t="shared" si="9"/>
        <v>681.60924385411761</v>
      </c>
      <c r="K18" s="2">
        <f t="shared" si="4"/>
        <v>1019.3237964430103</v>
      </c>
      <c r="L18" s="2">
        <f t="shared" si="5"/>
        <v>1194.2514454625389</v>
      </c>
      <c r="M18" s="2">
        <f t="shared" si="6"/>
        <v>1310.0731105983255</v>
      </c>
      <c r="N18" s="2">
        <f t="shared" si="7"/>
        <v>2007.336592274446</v>
      </c>
      <c r="O18" s="2">
        <f t="shared" si="11"/>
        <v>2424.9613184773884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2" customHeight="1" x14ac:dyDescent="0.3">
      <c r="A19" s="1">
        <f t="shared" si="10"/>
        <v>32</v>
      </c>
      <c r="B19" s="17">
        <f t="shared" si="12"/>
        <v>0.68095133999317792</v>
      </c>
      <c r="C19" s="1">
        <v>941.98119999999994</v>
      </c>
      <c r="D19" s="1">
        <v>1467.182</v>
      </c>
      <c r="E19" s="1">
        <v>1787.028</v>
      </c>
      <c r="F19" s="1">
        <v>1847.079</v>
      </c>
      <c r="G19" s="1">
        <v>2745.431</v>
      </c>
      <c r="H19" s="1">
        <v>3244.72</v>
      </c>
      <c r="I19" s="2"/>
      <c r="J19" s="2">
        <f t="shared" si="9"/>
        <v>641.44336038838173</v>
      </c>
      <c r="K19" s="2">
        <f t="shared" si="4"/>
        <v>999.07954891387078</v>
      </c>
      <c r="L19" s="2">
        <f t="shared" si="5"/>
        <v>1216.8791112053289</v>
      </c>
      <c r="M19" s="2">
        <f t="shared" si="6"/>
        <v>1257.770920123259</v>
      </c>
      <c r="N19" s="2">
        <f t="shared" si="7"/>
        <v>1869.5049183088104</v>
      </c>
      <c r="O19" s="2">
        <f t="shared" si="11"/>
        <v>2209.496431902664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2" customHeight="1" x14ac:dyDescent="0.3">
      <c r="A20" s="1">
        <f t="shared" si="10"/>
        <v>33</v>
      </c>
      <c r="B20" s="17">
        <f t="shared" si="12"/>
        <v>0.66111780581861934</v>
      </c>
      <c r="C20" s="1">
        <v>1106.1210000000001</v>
      </c>
      <c r="D20" s="1">
        <v>1417.078</v>
      </c>
      <c r="E20" s="1">
        <v>1638.085</v>
      </c>
      <c r="F20" s="1">
        <v>2092.5390000000002</v>
      </c>
      <c r="G20" s="1">
        <v>2667.8560000000002</v>
      </c>
      <c r="H20" s="1">
        <v>3829.5479999999998</v>
      </c>
      <c r="I20" s="2"/>
      <c r="J20" s="2">
        <f t="shared" si="9"/>
        <v>731.27628848989707</v>
      </c>
      <c r="K20" s="2">
        <f t="shared" si="4"/>
        <v>936.85549803383742</v>
      </c>
      <c r="L20" s="2">
        <f t="shared" si="5"/>
        <v>1082.9671609443931</v>
      </c>
      <c r="M20" s="2">
        <f t="shared" si="6"/>
        <v>1383.414792269888</v>
      </c>
      <c r="N20" s="2">
        <f t="shared" si="7"/>
        <v>1763.7671049600388</v>
      </c>
      <c r="O20" s="2">
        <f t="shared" si="11"/>
        <v>2531.7823710370817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2" customHeight="1" x14ac:dyDescent="0.3">
      <c r="A21" s="1">
        <f t="shared" si="10"/>
        <v>34</v>
      </c>
      <c r="B21" s="17">
        <f t="shared" si="12"/>
        <v>0.64186194739671787</v>
      </c>
      <c r="C21" s="1">
        <v>1005.148</v>
      </c>
      <c r="D21" s="1">
        <v>1470.75</v>
      </c>
      <c r="E21" s="1">
        <v>1949.5260000000001</v>
      </c>
      <c r="F21" s="1">
        <v>1873.2439999999999</v>
      </c>
      <c r="G21" s="1">
        <v>2957.395</v>
      </c>
      <c r="H21" s="1">
        <v>3554.4960000000001</v>
      </c>
      <c r="I21" s="2"/>
      <c r="J21" s="2">
        <f t="shared" si="9"/>
        <v>645.16625270191616</v>
      </c>
      <c r="K21" s="2">
        <f t="shared" si="4"/>
        <v>944.01845913372279</v>
      </c>
      <c r="L21" s="2">
        <f t="shared" si="5"/>
        <v>1251.3265548605339</v>
      </c>
      <c r="M21" s="2">
        <f t="shared" si="6"/>
        <v>1202.3640417892173</v>
      </c>
      <c r="N21" s="2">
        <f t="shared" si="7"/>
        <v>1898.2393139213164</v>
      </c>
      <c r="O21" s="2">
        <f t="shared" si="11"/>
        <v>2281.4957245738442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2" customHeight="1" x14ac:dyDescent="0.3">
      <c r="A22" s="1">
        <f t="shared" si="10"/>
        <v>35</v>
      </c>
      <c r="B22" s="17">
        <f t="shared" si="12"/>
        <v>0.62316693922011446</v>
      </c>
      <c r="C22" s="1">
        <v>830.50170000000003</v>
      </c>
      <c r="D22" s="1">
        <v>1536.134</v>
      </c>
      <c r="E22" s="1">
        <v>1727.0619999999999</v>
      </c>
      <c r="F22" s="1">
        <v>1928.4459999999999</v>
      </c>
      <c r="G22" s="1">
        <v>3035.652</v>
      </c>
      <c r="H22" s="1">
        <v>3918.134</v>
      </c>
      <c r="I22" s="2"/>
      <c r="J22" s="2">
        <f t="shared" si="9"/>
        <v>517.54120240610177</v>
      </c>
      <c r="K22" s="2">
        <f t="shared" si="4"/>
        <v>957.26792301195132</v>
      </c>
      <c r="L22" s="2">
        <f t="shared" si="5"/>
        <v>1076.2479403833693</v>
      </c>
      <c r="M22" s="2">
        <f t="shared" si="6"/>
        <v>1201.7437912712728</v>
      </c>
      <c r="N22" s="2">
        <f t="shared" si="7"/>
        <v>1891.717965377419</v>
      </c>
      <c r="O22" s="2">
        <f t="shared" si="11"/>
        <v>2441.6515722342638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12" customHeight="1" x14ac:dyDescent="0.3">
      <c r="A23" s="1">
        <f t="shared" si="10"/>
        <v>36</v>
      </c>
      <c r="B23" s="17">
        <f t="shared" si="12"/>
        <v>0.60501644584477132</v>
      </c>
      <c r="C23" s="1">
        <v>1060.135</v>
      </c>
      <c r="D23" s="1">
        <v>1620.5119999999999</v>
      </c>
      <c r="E23" s="1">
        <v>1942.645</v>
      </c>
      <c r="F23" s="1">
        <v>2184.9830000000002</v>
      </c>
      <c r="G23" s="1">
        <v>2838.2939999999999</v>
      </c>
      <c r="H23" s="1">
        <v>3472.2860000000001</v>
      </c>
      <c r="I23" s="2"/>
      <c r="J23" s="2">
        <f t="shared" si="9"/>
        <v>641.39910981564663</v>
      </c>
      <c r="K23" s="2">
        <f t="shared" si="4"/>
        <v>980.43641068880208</v>
      </c>
      <c r="L23" s="2">
        <f t="shared" si="5"/>
        <v>1175.3321734381159</v>
      </c>
      <c r="M23" s="2">
        <f t="shared" si="6"/>
        <v>1321.9506488912461</v>
      </c>
      <c r="N23" s="2">
        <f t="shared" si="7"/>
        <v>1717.2145481425393</v>
      </c>
      <c r="O23" s="2">
        <f t="shared" si="11"/>
        <v>2100.7901346765575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12" customHeight="1" x14ac:dyDescent="0.3">
      <c r="A24" s="1">
        <f t="shared" si="10"/>
        <v>37</v>
      </c>
      <c r="B24" s="17">
        <f t="shared" si="12"/>
        <v>0.58739460761628282</v>
      </c>
      <c r="C24" s="1">
        <v>894.01589999999999</v>
      </c>
      <c r="D24" s="1">
        <v>1603.317</v>
      </c>
      <c r="E24" s="1">
        <v>2021.279</v>
      </c>
      <c r="F24" s="1">
        <v>2247.4160000000002</v>
      </c>
      <c r="G24" s="1">
        <v>3173.078</v>
      </c>
      <c r="H24" s="1">
        <v>3956.7049999999999</v>
      </c>
      <c r="I24" s="2"/>
      <c r="J24" s="2">
        <f t="shared" si="9"/>
        <v>525.14011878321787</v>
      </c>
      <c r="K24" s="2">
        <f t="shared" si="4"/>
        <v>941.77976009951567</v>
      </c>
      <c r="L24" s="2">
        <f t="shared" si="5"/>
        <v>1187.2883850880326</v>
      </c>
      <c r="M24" s="2">
        <f t="shared" si="6"/>
        <v>1320.1200394705559</v>
      </c>
      <c r="N24" s="2">
        <f t="shared" si="7"/>
        <v>1863.8489067458595</v>
      </c>
      <c r="O24" s="2">
        <f t="shared" si="11"/>
        <v>2324.1471809283844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12" customHeight="1" x14ac:dyDescent="0.3">
      <c r="A25" s="1">
        <f t="shared" si="10"/>
        <v>38</v>
      </c>
      <c r="B25" s="17">
        <f t="shared" si="12"/>
        <v>0.57028602681192508</v>
      </c>
      <c r="C25" s="1">
        <v>996.64120000000003</v>
      </c>
      <c r="D25" s="1">
        <v>1632.4939999999999</v>
      </c>
      <c r="E25" s="1">
        <v>1851.64</v>
      </c>
      <c r="F25" s="1">
        <v>1994.336</v>
      </c>
      <c r="G25" s="1">
        <v>3006.2280000000001</v>
      </c>
      <c r="H25" s="1">
        <v>4090.2040000000002</v>
      </c>
      <c r="I25" s="2"/>
      <c r="J25" s="2">
        <f t="shared" si="9"/>
        <v>568.37055010506924</v>
      </c>
      <c r="K25" s="2">
        <f t="shared" si="4"/>
        <v>930.98851705430673</v>
      </c>
      <c r="L25" s="2">
        <f t="shared" si="5"/>
        <v>1055.964418686033</v>
      </c>
      <c r="M25" s="2">
        <f t="shared" si="6"/>
        <v>1137.3419535679875</v>
      </c>
      <c r="N25" s="2">
        <f t="shared" si="7"/>
        <v>1714.4098218107599</v>
      </c>
      <c r="O25" s="2">
        <f t="shared" si="11"/>
        <v>2332.5861880102434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12" customHeight="1" x14ac:dyDescent="0.3">
      <c r="A26" s="1">
        <f t="shared" si="10"/>
        <v>39</v>
      </c>
      <c r="B26" s="17">
        <f t="shared" si="12"/>
        <v>0.55367575418633508</v>
      </c>
      <c r="C26" s="1">
        <v>980.01710000000003</v>
      </c>
      <c r="D26" s="1">
        <v>1571.8679999999999</v>
      </c>
      <c r="E26" s="1">
        <v>1941.674</v>
      </c>
      <c r="F26" s="1">
        <v>1933.875</v>
      </c>
      <c r="G26" s="1">
        <v>3059.174</v>
      </c>
      <c r="H26" s="1">
        <v>4316.5529999999999</v>
      </c>
      <c r="I26" s="2"/>
      <c r="J26" s="2">
        <f t="shared" si="9"/>
        <v>542.61170695800502</v>
      </c>
      <c r="K26" s="2">
        <f t="shared" si="4"/>
        <v>870.30520038136615</v>
      </c>
      <c r="L26" s="2">
        <f t="shared" si="5"/>
        <v>1075.0578163339981</v>
      </c>
      <c r="M26" s="2">
        <f t="shared" si="6"/>
        <v>1070.7396991270987</v>
      </c>
      <c r="N26" s="2">
        <f t="shared" si="7"/>
        <v>1693.7904716372275</v>
      </c>
      <c r="O26" s="2">
        <f t="shared" si="11"/>
        <v>2389.9707377602872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12" customHeight="1" x14ac:dyDescent="0.3">
      <c r="A27" s="1">
        <f t="shared" si="10"/>
        <v>40</v>
      </c>
      <c r="B27" s="17">
        <f t="shared" si="12"/>
        <v>0.53754927590906321</v>
      </c>
      <c r="C27" s="1">
        <v>1051.3340000000001</v>
      </c>
      <c r="D27" s="1">
        <v>1540.193</v>
      </c>
      <c r="E27" s="1">
        <v>2082.9540000000002</v>
      </c>
      <c r="F27" s="1">
        <v>2337.3389999999999</v>
      </c>
      <c r="G27" s="1">
        <v>3065.0079999999998</v>
      </c>
      <c r="H27" s="1">
        <v>4290.49</v>
      </c>
      <c r="I27" s="2"/>
      <c r="J27" s="2">
        <f t="shared" si="9"/>
        <v>565.14383043857913</v>
      </c>
      <c r="K27" s="2">
        <f t="shared" si="4"/>
        <v>827.92963191020783</v>
      </c>
      <c r="L27" s="2">
        <f t="shared" si="5"/>
        <v>1119.6904144518869</v>
      </c>
      <c r="M27" s="2">
        <f t="shared" si="6"/>
        <v>1256.4348870040139</v>
      </c>
      <c r="N27" s="2">
        <f t="shared" si="7"/>
        <v>1647.5928310554859</v>
      </c>
      <c r="O27" s="2">
        <f t="shared" si="11"/>
        <v>2306.3497927950766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12" customHeight="1" x14ac:dyDescent="0.3">
      <c r="A28" s="1">
        <f t="shared" si="10"/>
        <v>41</v>
      </c>
      <c r="B28" s="17">
        <f t="shared" si="12"/>
        <v>0.52189250088258565</v>
      </c>
      <c r="C28" s="1">
        <v>1068.3820000000001</v>
      </c>
      <c r="D28" s="1">
        <v>1628.203</v>
      </c>
      <c r="E28" s="1">
        <v>2005.2719999999999</v>
      </c>
      <c r="F28" s="1">
        <v>2226.326</v>
      </c>
      <c r="G28" s="1">
        <v>3217.8690000000001</v>
      </c>
      <c r="H28" s="1">
        <v>4176.982</v>
      </c>
      <c r="I28" s="2"/>
      <c r="J28" s="2">
        <f t="shared" si="9"/>
        <v>557.58055387793866</v>
      </c>
      <c r="K28" s="2">
        <f t="shared" si="4"/>
        <v>849.74693561452864</v>
      </c>
      <c r="L28" s="2">
        <f t="shared" si="5"/>
        <v>1046.5364190298242</v>
      </c>
      <c r="M28" s="2">
        <f t="shared" si="6"/>
        <v>1161.9028439199235</v>
      </c>
      <c r="N28" s="2">
        <f t="shared" si="7"/>
        <v>1679.3816999225451</v>
      </c>
      <c r="O28" s="2">
        <f t="shared" si="11"/>
        <v>2179.9355821215445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12" customHeight="1" x14ac:dyDescent="0.3">
      <c r="A29" s="1">
        <f t="shared" si="10"/>
        <v>42</v>
      </c>
      <c r="B29" s="17">
        <f t="shared" si="12"/>
        <v>0.50669174842969478</v>
      </c>
      <c r="C29" s="1">
        <v>1041.3510000000001</v>
      </c>
      <c r="D29" s="1">
        <v>1749.414</v>
      </c>
      <c r="E29" s="1">
        <v>2012.8109999999999</v>
      </c>
      <c r="F29" s="1">
        <v>2143.6970000000001</v>
      </c>
      <c r="G29" s="1">
        <v>3159.0259999999998</v>
      </c>
      <c r="H29" s="1">
        <v>4268.7209999999995</v>
      </c>
      <c r="I29" s="2"/>
      <c r="J29" s="2">
        <f t="shared" si="9"/>
        <v>527.6439589190112</v>
      </c>
      <c r="K29" s="2">
        <f t="shared" si="4"/>
        <v>886.41363838738607</v>
      </c>
      <c r="L29" s="2">
        <f t="shared" si="5"/>
        <v>1019.8747248485223</v>
      </c>
      <c r="M29" s="2">
        <f t="shared" si="6"/>
        <v>1086.1935810334915</v>
      </c>
      <c r="N29" s="2">
        <f t="shared" si="7"/>
        <v>1600.6524072748648</v>
      </c>
      <c r="O29" s="2">
        <f t="shared" si="11"/>
        <v>2162.9257070485551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2" customHeight="1" x14ac:dyDescent="0.3">
      <c r="A30" s="1">
        <f t="shared" si="10"/>
        <v>43</v>
      </c>
      <c r="B30" s="17">
        <f t="shared" si="12"/>
        <v>0.49193373633950949</v>
      </c>
      <c r="C30" s="1">
        <v>1038.316</v>
      </c>
      <c r="D30" s="1">
        <v>1767.1189999999999</v>
      </c>
      <c r="E30" s="1">
        <v>2110.6950000000002</v>
      </c>
      <c r="F30" s="1">
        <v>2206.366</v>
      </c>
      <c r="G30" s="1">
        <v>3376.8389999999999</v>
      </c>
      <c r="H30" s="2">
        <v>4144.26</v>
      </c>
      <c r="I30" s="2"/>
      <c r="J30" s="2">
        <f t="shared" si="9"/>
        <v>510.78266938109414</v>
      </c>
      <c r="K30" s="2">
        <f t="shared" si="4"/>
        <v>869.30545222653757</v>
      </c>
      <c r="L30" s="2">
        <f t="shared" si="5"/>
        <v>1038.322077623121</v>
      </c>
      <c r="M30" s="2">
        <f t="shared" si="6"/>
        <v>1085.3858701124582</v>
      </c>
      <c r="N30" s="2">
        <f t="shared" si="7"/>
        <v>1661.1810262869728</v>
      </c>
      <c r="O30" s="2">
        <f t="shared" si="11"/>
        <v>2038.7013061623757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2" customHeight="1" x14ac:dyDescent="0.3">
      <c r="A31" s="1">
        <f t="shared" si="10"/>
        <v>44</v>
      </c>
      <c r="B31" s="17">
        <f t="shared" si="12"/>
        <v>0.4776055692616597</v>
      </c>
      <c r="C31" s="1">
        <v>1056.884</v>
      </c>
      <c r="D31" s="1">
        <v>1682.4849999999999</v>
      </c>
      <c r="E31" s="1">
        <v>1887.5</v>
      </c>
      <c r="F31" s="1">
        <v>2394.1709999999998</v>
      </c>
      <c r="G31" s="1">
        <v>3237.1309999999999</v>
      </c>
      <c r="H31" s="2">
        <v>4546.1180000000004</v>
      </c>
      <c r="I31" s="2"/>
      <c r="J31" s="2">
        <f t="shared" si="9"/>
        <v>504.77368446353995</v>
      </c>
      <c r="K31" s="2">
        <f t="shared" si="4"/>
        <v>803.56420619920345</v>
      </c>
      <c r="L31" s="2">
        <f t="shared" si="5"/>
        <v>901.48051198138273</v>
      </c>
      <c r="M31" s="2">
        <f t="shared" si="6"/>
        <v>1143.469403364757</v>
      </c>
      <c r="N31" s="2">
        <f t="shared" si="7"/>
        <v>1546.0717940295656</v>
      </c>
      <c r="O31" s="2">
        <f t="shared" si="11"/>
        <v>2171.2512753206779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2" customHeight="1" x14ac:dyDescent="0.3">
      <c r="A32" s="1">
        <f t="shared" si="10"/>
        <v>45</v>
      </c>
      <c r="B32" s="17">
        <f t="shared" si="12"/>
        <v>0.46369472743850459</v>
      </c>
      <c r="C32" s="1">
        <v>999.01300000000003</v>
      </c>
      <c r="D32" s="1">
        <v>1606.364</v>
      </c>
      <c r="E32" s="1">
        <v>2356.7379999999998</v>
      </c>
      <c r="F32" s="1">
        <v>2484.7750000000001</v>
      </c>
      <c r="G32" s="1">
        <v>3182.623</v>
      </c>
      <c r="H32" s="2">
        <v>4531.4319999999998</v>
      </c>
      <c r="I32" s="2"/>
      <c r="J32" s="2">
        <f t="shared" si="9"/>
        <v>463.23706074252283</v>
      </c>
      <c r="K32" s="2">
        <f t="shared" si="4"/>
        <v>744.86251714702598</v>
      </c>
      <c r="L32" s="2">
        <f t="shared" si="5"/>
        <v>1092.8069845539665</v>
      </c>
      <c r="M32" s="2">
        <f t="shared" si="6"/>
        <v>1152.1770663710104</v>
      </c>
      <c r="N32" s="2">
        <f t="shared" si="7"/>
        <v>1475.7655045245158</v>
      </c>
      <c r="O32" s="2">
        <f t="shared" si="11"/>
        <v>2101.2011261461175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12" customHeight="1" x14ac:dyDescent="0.3">
      <c r="A33" s="1">
        <f t="shared" si="10"/>
        <v>46</v>
      </c>
      <c r="B33" s="17">
        <f t="shared" si="12"/>
        <v>0.45018905576553847</v>
      </c>
      <c r="C33" s="1">
        <v>969.90089999999998</v>
      </c>
      <c r="D33" s="1">
        <v>1663.2139999999999</v>
      </c>
      <c r="E33" s="1">
        <v>2052.9</v>
      </c>
      <c r="F33" s="1">
        <v>2197.7579999999998</v>
      </c>
      <c r="G33" s="1">
        <v>2995.4740000000002</v>
      </c>
      <c r="H33" s="2">
        <v>4353.2520000000004</v>
      </c>
      <c r="I33" s="2"/>
      <c r="J33" s="2">
        <f t="shared" si="9"/>
        <v>436.63877035714592</v>
      </c>
      <c r="K33" s="2">
        <f t="shared" si="4"/>
        <v>748.76074019602424</v>
      </c>
      <c r="L33" s="2">
        <f t="shared" si="5"/>
        <v>924.19311258107393</v>
      </c>
      <c r="M33" s="2">
        <f t="shared" si="6"/>
        <v>989.40659882115824</v>
      </c>
      <c r="N33" s="2">
        <f t="shared" si="7"/>
        <v>1348.5296116302206</v>
      </c>
      <c r="O33" s="2">
        <f t="shared" si="11"/>
        <v>1959.786407389442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12" customHeight="1" x14ac:dyDescent="0.3">
      <c r="A34" s="1">
        <f t="shared" si="10"/>
        <v>47</v>
      </c>
      <c r="B34" s="17">
        <f t="shared" si="12"/>
        <v>0.43707675317042571</v>
      </c>
      <c r="C34" s="1">
        <v>910.3261</v>
      </c>
      <c r="D34" s="1">
        <v>1560.607</v>
      </c>
      <c r="E34" s="1">
        <v>2180.2350000000001</v>
      </c>
      <c r="F34" s="1">
        <v>2284.0520000000001</v>
      </c>
      <c r="G34" s="1">
        <v>3132.54</v>
      </c>
      <c r="H34" s="2">
        <v>4657.5990000000002</v>
      </c>
      <c r="I34" s="2"/>
      <c r="J34" s="2">
        <f t="shared" si="9"/>
        <v>397.88237611429628</v>
      </c>
      <c r="K34" s="2">
        <f t="shared" si="4"/>
        <v>682.1050405350386</v>
      </c>
      <c r="L34" s="2">
        <f t="shared" si="5"/>
        <v>952.93003494852314</v>
      </c>
      <c r="M34" s="2">
        <f t="shared" si="6"/>
        <v>998.30603223241724</v>
      </c>
      <c r="N34" s="2">
        <f t="shared" si="7"/>
        <v>1369.1604123764853</v>
      </c>
      <c r="O34" s="2">
        <f t="shared" si="11"/>
        <v>2035.7282484898217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12" customHeight="1" x14ac:dyDescent="0.3">
      <c r="A35" s="1">
        <f t="shared" si="10"/>
        <v>48</v>
      </c>
      <c r="B35" s="17">
        <f t="shared" si="12"/>
        <v>0.42434636230138417</v>
      </c>
      <c r="C35" s="1">
        <v>807.51469999999995</v>
      </c>
      <c r="D35" s="1">
        <v>1630.2329999999999</v>
      </c>
      <c r="E35" s="1">
        <v>1963.367</v>
      </c>
      <c r="F35" s="1">
        <v>2073.7179999999998</v>
      </c>
      <c r="G35" s="1">
        <v>2959.8429999999998</v>
      </c>
      <c r="H35" s="2">
        <v>3714.3890000000001</v>
      </c>
      <c r="I35" s="2"/>
      <c r="J35" s="2">
        <f t="shared" si="9"/>
        <v>342.66592544989351</v>
      </c>
      <c r="K35" s="2">
        <f t="shared" si="4"/>
        <v>691.78344325367243</v>
      </c>
      <c r="L35" s="2">
        <f t="shared" si="5"/>
        <v>833.14764431258175</v>
      </c>
      <c r="M35" s="2">
        <f t="shared" si="6"/>
        <v>879.9746897389017</v>
      </c>
      <c r="N35" s="2">
        <f t="shared" si="7"/>
        <v>1255.9986100332158</v>
      </c>
      <c r="O35" s="2">
        <f t="shared" si="11"/>
        <v>1576.1874603222761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12" customHeight="1" x14ac:dyDescent="0.3">
      <c r="A36" s="1">
        <f t="shared" si="10"/>
        <v>49</v>
      </c>
      <c r="B36" s="17">
        <f t="shared" si="12"/>
        <v>0.41198675951590696</v>
      </c>
      <c r="C36" s="1">
        <v>957.2133</v>
      </c>
      <c r="D36" s="1">
        <v>1763.76</v>
      </c>
      <c r="E36" s="1">
        <v>2127.712</v>
      </c>
      <c r="F36" s="1">
        <v>2429.047</v>
      </c>
      <c r="G36" s="1">
        <v>3264.1089999999999</v>
      </c>
      <c r="H36" s="2">
        <v>4048.788</v>
      </c>
      <c r="I36" s="2"/>
      <c r="J36" s="2">
        <f t="shared" si="9"/>
        <v>394.35920563252773</v>
      </c>
      <c r="K36" s="2">
        <f t="shared" si="4"/>
        <v>726.64576696377605</v>
      </c>
      <c r="L36" s="2">
        <f t="shared" si="5"/>
        <v>876.58917206310946</v>
      </c>
      <c r="M36" s="2">
        <f t="shared" si="6"/>
        <v>1000.7352022418353</v>
      </c>
      <c r="N36" s="2">
        <f t="shared" si="7"/>
        <v>1344.7696896167076</v>
      </c>
      <c r="O36" s="2">
        <f t="shared" si="11"/>
        <v>1668.0470480868898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2" customHeight="1" x14ac:dyDescent="0.3">
      <c r="A37" s="1">
        <f t="shared" si="10"/>
        <v>50</v>
      </c>
      <c r="B37" s="17">
        <f t="shared" si="12"/>
        <v>0.39998714516107475</v>
      </c>
      <c r="C37" s="1">
        <v>938.94090000000006</v>
      </c>
      <c r="D37" s="1">
        <v>1630.6880000000001</v>
      </c>
      <c r="E37" s="1">
        <v>2039.8810000000001</v>
      </c>
      <c r="F37" s="1">
        <v>2133.8409999999999</v>
      </c>
      <c r="G37" s="1">
        <v>3223.3670000000002</v>
      </c>
      <c r="H37" s="2">
        <v>4459.6689999999999</v>
      </c>
      <c r="I37" s="2"/>
      <c r="J37" s="2">
        <f t="shared" si="9"/>
        <v>375.56429006597017</v>
      </c>
      <c r="K37" s="2">
        <f t="shared" ref="K37:K66" si="13">PRODUCT($B37,D37)</f>
        <v>652.25423776842274</v>
      </c>
      <c r="L37" s="2">
        <f t="shared" ref="L37:L66" si="14">PRODUCT($B37,E37)</f>
        <v>815.92617765831835</v>
      </c>
      <c r="M37" s="2">
        <f t="shared" ref="M37:M66" si="15">PRODUCT($B37,F37)</f>
        <v>853.50896981765288</v>
      </c>
      <c r="N37" s="2">
        <f t="shared" ref="N37:N66" si="16">PRODUCT($B37,G37)</f>
        <v>1289.3053641364181</v>
      </c>
      <c r="O37" s="2">
        <f t="shared" si="11"/>
        <v>1783.8102716733451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12" customHeight="1" x14ac:dyDescent="0.3">
      <c r="A38" s="1">
        <f t="shared" si="10"/>
        <v>51</v>
      </c>
      <c r="B38" s="17">
        <f t="shared" si="12"/>
        <v>0.3883370341369658</v>
      </c>
      <c r="C38" s="1">
        <v>849.54319999999996</v>
      </c>
      <c r="D38" s="1">
        <v>1631.759</v>
      </c>
      <c r="E38" s="1">
        <v>1985.8140000000001</v>
      </c>
      <c r="F38" s="1">
        <v>2134.415</v>
      </c>
      <c r="G38" s="1">
        <v>3460.01</v>
      </c>
      <c r="H38" s="2">
        <v>4340.92</v>
      </c>
      <c r="I38" s="2"/>
      <c r="J38" s="2">
        <f t="shared" ref="J38:J66" si="17">PRODUCT($B38,C38)</f>
        <v>329.90908665922717</v>
      </c>
      <c r="K38" s="2">
        <f t="shared" si="13"/>
        <v>633.67245048630116</v>
      </c>
      <c r="L38" s="2">
        <f t="shared" si="14"/>
        <v>771.16511910766462</v>
      </c>
      <c r="M38" s="2">
        <f t="shared" si="15"/>
        <v>828.87239071745182</v>
      </c>
      <c r="N38" s="2">
        <f t="shared" si="16"/>
        <v>1343.6500214842431</v>
      </c>
      <c r="O38" s="2">
        <f t="shared" si="11"/>
        <v>1685.7399982258376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12" customHeight="1" x14ac:dyDescent="0.3">
      <c r="A39" s="1">
        <f t="shared" si="10"/>
        <v>52</v>
      </c>
      <c r="B39" s="17">
        <f t="shared" si="12"/>
        <v>0.37702624673491825</v>
      </c>
      <c r="C39" s="1">
        <v>813.40589999999997</v>
      </c>
      <c r="D39" s="1">
        <v>1602.6659999999999</v>
      </c>
      <c r="E39" s="1">
        <v>2059.6640000000002</v>
      </c>
      <c r="F39" s="1">
        <v>2131.7330000000002</v>
      </c>
      <c r="G39" s="1">
        <v>3201.433</v>
      </c>
      <c r="H39" s="2">
        <v>4114.2669999999998</v>
      </c>
      <c r="I39" s="2"/>
      <c r="J39" s="2">
        <f t="shared" si="17"/>
        <v>306.67537354903823</v>
      </c>
      <c r="K39" s="2">
        <f t="shared" si="13"/>
        <v>604.24714674966447</v>
      </c>
      <c r="L39" s="2">
        <f t="shared" si="14"/>
        <v>776.54738745502868</v>
      </c>
      <c r="M39" s="2">
        <f t="shared" si="15"/>
        <v>803.71929203096749</v>
      </c>
      <c r="N39" s="2">
        <f t="shared" si="16"/>
        <v>1207.0242681633094</v>
      </c>
      <c r="O39" s="2">
        <f t="shared" si="11"/>
        <v>1551.1866450753319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12" customHeight="1" x14ac:dyDescent="0.3">
      <c r="A40" s="1">
        <f t="shared" si="10"/>
        <v>53</v>
      </c>
      <c r="B40" s="17">
        <f t="shared" si="12"/>
        <v>0.3660448997426391</v>
      </c>
      <c r="C40" s="1">
        <v>797.43320000000006</v>
      </c>
      <c r="D40" s="1">
        <v>1659.204</v>
      </c>
      <c r="E40" s="1">
        <v>1826.7660000000001</v>
      </c>
      <c r="F40" s="1">
        <v>2173.614</v>
      </c>
      <c r="G40" s="1">
        <v>3258.2310000000002</v>
      </c>
      <c r="H40" s="2">
        <v>3850.7080000000001</v>
      </c>
      <c r="I40" s="2"/>
      <c r="J40" s="2">
        <f t="shared" si="17"/>
        <v>291.8963557454519</v>
      </c>
      <c r="K40" s="2">
        <f t="shared" si="13"/>
        <v>607.34316183258579</v>
      </c>
      <c r="L40" s="2">
        <f t="shared" si="14"/>
        <v>668.67837732326188</v>
      </c>
      <c r="M40" s="2">
        <f t="shared" si="15"/>
        <v>795.64031870919678</v>
      </c>
      <c r="N40" s="2">
        <f t="shared" si="16"/>
        <v>1192.6588397333587</v>
      </c>
      <c r="O40" s="2">
        <f t="shared" si="11"/>
        <v>1409.5320237981784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12" customHeight="1" x14ac:dyDescent="0.3">
      <c r="A41" s="1">
        <f t="shared" si="10"/>
        <v>54</v>
      </c>
      <c r="B41" s="17">
        <f t="shared" si="12"/>
        <v>0.35538339780838746</v>
      </c>
      <c r="C41" s="1">
        <v>887.41459999999995</v>
      </c>
      <c r="D41" s="1">
        <v>1536.973</v>
      </c>
      <c r="E41" s="1">
        <v>1897.8009999999999</v>
      </c>
      <c r="F41" s="1">
        <v>2315.951</v>
      </c>
      <c r="G41" s="1">
        <v>3208.779</v>
      </c>
      <c r="H41" s="2">
        <v>3865.41</v>
      </c>
      <c r="I41" s="2"/>
      <c r="J41" s="2">
        <f t="shared" si="17"/>
        <v>315.37241581277101</v>
      </c>
      <c r="K41" s="2">
        <f t="shared" si="13"/>
        <v>546.21468707975066</v>
      </c>
      <c r="L41" s="2">
        <f t="shared" si="14"/>
        <v>674.44696774415547</v>
      </c>
      <c r="M41" s="2">
        <f t="shared" si="15"/>
        <v>823.0505355377328</v>
      </c>
      <c r="N41" s="2">
        <f t="shared" si="16"/>
        <v>1140.3467838361996</v>
      </c>
      <c r="O41" s="2">
        <f t="shared" si="11"/>
        <v>1373.7025397225188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12" customHeight="1" x14ac:dyDescent="0.3">
      <c r="A42" s="1">
        <f t="shared" si="10"/>
        <v>55</v>
      </c>
      <c r="B42" s="17">
        <f t="shared" si="12"/>
        <v>0.34503242505668685</v>
      </c>
      <c r="C42" s="1">
        <v>869.45</v>
      </c>
      <c r="D42" s="1">
        <v>1629.4760000000001</v>
      </c>
      <c r="E42" s="1">
        <v>2019.2070000000001</v>
      </c>
      <c r="F42" s="1">
        <v>2020.192</v>
      </c>
      <c r="G42" s="1">
        <v>3204.0169999999998</v>
      </c>
      <c r="H42" s="2">
        <v>4522.7749999999996</v>
      </c>
      <c r="I42" s="2"/>
      <c r="J42" s="2">
        <f t="shared" si="17"/>
        <v>299.98844196553642</v>
      </c>
      <c r="K42" s="2">
        <f t="shared" si="13"/>
        <v>562.22205585166989</v>
      </c>
      <c r="L42" s="2">
        <f t="shared" si="14"/>
        <v>696.69188790143755</v>
      </c>
      <c r="M42" s="2">
        <f t="shared" si="15"/>
        <v>697.03174484011834</v>
      </c>
      <c r="N42" s="2">
        <f t="shared" si="16"/>
        <v>1105.4897554328506</v>
      </c>
      <c r="O42" s="2">
        <f t="shared" si="11"/>
        <v>1560.5040262357568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3">
      <c r="A43" s="1">
        <f t="shared" si="10"/>
        <v>56</v>
      </c>
      <c r="B43" s="17">
        <f t="shared" si="12"/>
        <v>0.33498293694823966</v>
      </c>
      <c r="C43" s="1">
        <v>931.07259999999997</v>
      </c>
      <c r="D43" s="1">
        <v>1596.703</v>
      </c>
      <c r="E43" s="1">
        <v>1891.758</v>
      </c>
      <c r="F43" s="1">
        <v>2048.9949999999999</v>
      </c>
      <c r="G43" s="1">
        <v>3144.2069999999999</v>
      </c>
      <c r="H43" s="2">
        <v>4216.8680000000004</v>
      </c>
      <c r="I43" s="2"/>
      <c r="J43" s="2">
        <f t="shared" si="17"/>
        <v>311.89343406003354</v>
      </c>
      <c r="K43" s="2">
        <f t="shared" si="13"/>
        <v>534.86826037406513</v>
      </c>
      <c r="L43" s="2">
        <f t="shared" si="14"/>
        <v>633.70665083532799</v>
      </c>
      <c r="M43" s="2">
        <f t="shared" si="15"/>
        <v>686.37836289225834</v>
      </c>
      <c r="N43" s="2">
        <f t="shared" si="16"/>
        <v>1053.2556952332138</v>
      </c>
      <c r="O43" s="2">
        <f t="shared" si="11"/>
        <v>1412.5788273630496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3">
      <c r="A44" s="1">
        <f t="shared" si="10"/>
        <v>57</v>
      </c>
      <c r="B44" s="17">
        <f t="shared" si="12"/>
        <v>0.3252261523769317</v>
      </c>
      <c r="C44" s="1">
        <v>785.39729999999997</v>
      </c>
      <c r="D44" s="1">
        <v>1505.8389999999999</v>
      </c>
      <c r="E44" s="1">
        <v>2078.8029999999999</v>
      </c>
      <c r="F44" s="1">
        <v>2131.0810000000001</v>
      </c>
      <c r="G44" s="1">
        <v>2851.0749999999998</v>
      </c>
      <c r="H44" s="2">
        <v>4111.7830000000004</v>
      </c>
      <c r="I44" s="2"/>
      <c r="J44" s="2">
        <f t="shared" si="17"/>
        <v>255.43174196623073</v>
      </c>
      <c r="K44" s="2">
        <f t="shared" si="13"/>
        <v>489.73822406912643</v>
      </c>
      <c r="L44" s="2">
        <f t="shared" si="14"/>
        <v>676.08110123962274</v>
      </c>
      <c r="M44" s="2">
        <f t="shared" si="15"/>
        <v>693.08327403358408</v>
      </c>
      <c r="N44" s="2">
        <f t="shared" si="16"/>
        <v>927.24415238806046</v>
      </c>
      <c r="O44" s="2">
        <f t="shared" si="11"/>
        <v>1337.2593644988774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3">
      <c r="A45" s="1">
        <f t="shared" si="10"/>
        <v>58</v>
      </c>
      <c r="B45" s="17">
        <f t="shared" si="12"/>
        <v>0.31575354599702105</v>
      </c>
      <c r="C45" s="1">
        <v>640.89549999999997</v>
      </c>
      <c r="D45" s="1">
        <v>1503.828</v>
      </c>
      <c r="E45" s="1">
        <v>1747.13</v>
      </c>
      <c r="F45" s="1">
        <v>1968.9929999999999</v>
      </c>
      <c r="G45" s="1">
        <v>3096.8319999999999</v>
      </c>
      <c r="H45" s="2">
        <v>3773.3429999999998</v>
      </c>
      <c r="I45" s="2"/>
      <c r="J45" s="2">
        <f t="shared" si="17"/>
        <v>202.3650267385338</v>
      </c>
      <c r="K45" s="2">
        <f t="shared" si="13"/>
        <v>474.83902356960817</v>
      </c>
      <c r="L45" s="2">
        <f t="shared" si="14"/>
        <v>551.66249281777539</v>
      </c>
      <c r="M45" s="2">
        <f t="shared" si="15"/>
        <v>621.71652179331249</v>
      </c>
      <c r="N45" s="2">
        <f t="shared" si="16"/>
        <v>977.8356853570466</v>
      </c>
      <c r="O45" s="2">
        <f t="shared" si="11"/>
        <v>1191.4464325130373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3">
      <c r="A46" s="1">
        <f t="shared" si="10"/>
        <v>59</v>
      </c>
      <c r="B46" s="17">
        <f t="shared" si="12"/>
        <v>0.30655684077380685</v>
      </c>
      <c r="C46" s="1">
        <v>678.18370000000004</v>
      </c>
      <c r="D46" s="2">
        <v>1560.789</v>
      </c>
      <c r="E46" s="1">
        <v>1687.8510000000001</v>
      </c>
      <c r="F46" s="1">
        <v>1663.7629999999999</v>
      </c>
      <c r="G46" s="1">
        <v>2777.3919999999998</v>
      </c>
      <c r="H46" s="2">
        <v>4007.9009999999998</v>
      </c>
      <c r="I46" s="2"/>
      <c r="J46" s="2">
        <f t="shared" si="17"/>
        <v>207.90185253629122</v>
      </c>
      <c r="K46" s="2">
        <f t="shared" si="13"/>
        <v>478.47054495450919</v>
      </c>
      <c r="L46" s="2">
        <f t="shared" si="14"/>
        <v>517.42227025691068</v>
      </c>
      <c r="M46" s="2">
        <f t="shared" si="15"/>
        <v>510.03792907635119</v>
      </c>
      <c r="N46" s="2">
        <f t="shared" si="16"/>
        <v>851.42851711044489</v>
      </c>
      <c r="O46" s="2">
        <f t="shared" si="11"/>
        <v>1228.6494686941812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3">
      <c r="A47" s="1">
        <f t="shared" si="10"/>
        <v>60</v>
      </c>
      <c r="B47" s="17">
        <f t="shared" si="12"/>
        <v>0.29762800075126877</v>
      </c>
      <c r="C47" s="1">
        <v>597.96400000000006</v>
      </c>
      <c r="D47" s="2">
        <v>1241.28</v>
      </c>
      <c r="E47" s="1">
        <v>1612.05</v>
      </c>
      <c r="F47" s="1">
        <v>1676.0530000000001</v>
      </c>
      <c r="G47" s="1">
        <v>2347.2820000000002</v>
      </c>
      <c r="H47" s="2">
        <v>3876.1579999999999</v>
      </c>
      <c r="I47" s="2"/>
      <c r="J47" s="2">
        <f t="shared" si="17"/>
        <v>177.9708298412317</v>
      </c>
      <c r="K47" s="2">
        <f t="shared" si="13"/>
        <v>369.43968477253492</v>
      </c>
      <c r="L47" s="2">
        <f t="shared" si="14"/>
        <v>479.7912186110828</v>
      </c>
      <c r="M47" s="2">
        <f t="shared" si="15"/>
        <v>498.84030354316633</v>
      </c>
      <c r="N47" s="2">
        <f t="shared" si="16"/>
        <v>698.61684885943976</v>
      </c>
      <c r="O47" s="2">
        <f t="shared" si="11"/>
        <v>1153.6531561360364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12" customHeight="1" x14ac:dyDescent="0.3">
      <c r="A48" s="1">
        <f t="shared" si="10"/>
        <v>61</v>
      </c>
      <c r="B48" s="17">
        <f t="shared" si="12"/>
        <v>0.28895922403035801</v>
      </c>
      <c r="C48" s="1">
        <v>480.47739999999999</v>
      </c>
      <c r="D48" s="2">
        <v>1116.798</v>
      </c>
      <c r="E48" s="1">
        <v>1527.404</v>
      </c>
      <c r="F48" s="1">
        <v>1445.923</v>
      </c>
      <c r="G48" s="2">
        <v>2422.8310000000001</v>
      </c>
      <c r="H48" s="2">
        <v>3016.163</v>
      </c>
      <c r="I48" s="2"/>
      <c r="J48" s="2">
        <f t="shared" si="17"/>
        <v>138.83837666812394</v>
      </c>
      <c r="K48" s="2">
        <f t="shared" si="13"/>
        <v>322.70908347865577</v>
      </c>
      <c r="L48" s="2">
        <f t="shared" si="14"/>
        <v>441.35747462086493</v>
      </c>
      <c r="M48" s="2">
        <f t="shared" si="15"/>
        <v>417.81278808764733</v>
      </c>
      <c r="N48" s="2">
        <f t="shared" si="16"/>
        <v>700.09936571669641</v>
      </c>
      <c r="O48" s="2">
        <f t="shared" si="11"/>
        <v>871.5481200290767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ht="12" customHeight="1" x14ac:dyDescent="0.3">
      <c r="A49" s="1">
        <f t="shared" si="10"/>
        <v>62</v>
      </c>
      <c r="B49" s="17">
        <f t="shared" si="12"/>
        <v>0.28054293595180391</v>
      </c>
      <c r="C49" s="1">
        <v>477.94159999999999</v>
      </c>
      <c r="D49" s="2">
        <v>1250.5229999999999</v>
      </c>
      <c r="E49" s="1">
        <v>1328.1880000000001</v>
      </c>
      <c r="F49" s="1">
        <v>1538.115</v>
      </c>
      <c r="G49" s="2">
        <v>1930.395</v>
      </c>
      <c r="H49" s="2">
        <v>3241.712</v>
      </c>
      <c r="I49" s="2"/>
      <c r="J49" s="2">
        <f t="shared" si="17"/>
        <v>134.08313967750269</v>
      </c>
      <c r="K49" s="2">
        <f t="shared" si="13"/>
        <v>350.82539389525766</v>
      </c>
      <c r="L49" s="2">
        <f t="shared" si="14"/>
        <v>372.61376101595454</v>
      </c>
      <c r="M49" s="2">
        <f t="shared" si="15"/>
        <v>431.50729793150884</v>
      </c>
      <c r="N49" s="2">
        <f t="shared" si="16"/>
        <v>541.55868084668248</v>
      </c>
      <c r="O49" s="2">
        <f t="shared" si="11"/>
        <v>909.43940199019414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12" customHeight="1" x14ac:dyDescent="0.3">
      <c r="A50" s="1">
        <f t="shared" si="10"/>
        <v>63</v>
      </c>
      <c r="B50" s="17">
        <f t="shared" si="12"/>
        <v>0.27237178247747951</v>
      </c>
      <c r="C50" s="1">
        <v>673.01549999999997</v>
      </c>
      <c r="D50" s="2">
        <v>1015.2380000000001</v>
      </c>
      <c r="E50" s="1">
        <v>1560.6690000000001</v>
      </c>
      <c r="F50" s="1">
        <v>1140.5730000000001</v>
      </c>
      <c r="G50" s="2">
        <v>1934.384</v>
      </c>
      <c r="H50" s="2">
        <v>2936.027</v>
      </c>
      <c r="I50" s="2"/>
      <c r="J50" s="2">
        <f t="shared" si="17"/>
        <v>183.31043136997209</v>
      </c>
      <c r="K50" s="2">
        <f t="shared" si="13"/>
        <v>276.52218369887134</v>
      </c>
      <c r="L50" s="2">
        <f t="shared" si="14"/>
        <v>425.0821973873455</v>
      </c>
      <c r="M50" s="2">
        <f t="shared" si="15"/>
        <v>310.65990105568625</v>
      </c>
      <c r="N50" s="2">
        <f t="shared" si="16"/>
        <v>526.87161807591667</v>
      </c>
      <c r="O50" s="2">
        <f t="shared" si="11"/>
        <v>799.69090739200669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12" customHeight="1" x14ac:dyDescent="0.3">
      <c r="A51" s="1">
        <f t="shared" si="10"/>
        <v>64</v>
      </c>
      <c r="B51" s="17">
        <f t="shared" si="12"/>
        <v>0.26443862376454319</v>
      </c>
      <c r="C51" s="1">
        <v>424.86250000000001</v>
      </c>
      <c r="D51" s="2">
        <v>846.75959999999998</v>
      </c>
      <c r="E51" s="1">
        <v>1145.211</v>
      </c>
      <c r="F51" s="1">
        <v>1227.566</v>
      </c>
      <c r="G51" s="2">
        <v>1606.443</v>
      </c>
      <c r="H51" s="2">
        <v>3224.4090000000001</v>
      </c>
      <c r="I51" s="2"/>
      <c r="J51" s="2">
        <f t="shared" si="17"/>
        <v>112.35005478916324</v>
      </c>
      <c r="K51" s="2">
        <f t="shared" si="13"/>
        <v>223.91594328341509</v>
      </c>
      <c r="L51" s="2">
        <f t="shared" si="14"/>
        <v>302.83802076001626</v>
      </c>
      <c r="M51" s="2">
        <f t="shared" si="15"/>
        <v>324.61586362014526</v>
      </c>
      <c r="N51" s="2">
        <f t="shared" si="16"/>
        <v>424.80557607618402</v>
      </c>
      <c r="O51" s="2">
        <f t="shared" si="11"/>
        <v>852.65827841400699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ht="12" customHeight="1" x14ac:dyDescent="0.3">
      <c r="A52" s="1">
        <f t="shared" si="10"/>
        <v>65</v>
      </c>
      <c r="B52" s="17">
        <f t="shared" si="12"/>
        <v>0.25673652792674095</v>
      </c>
      <c r="C52" s="1">
        <v>417.36619999999999</v>
      </c>
      <c r="D52" s="2">
        <v>642.63170000000002</v>
      </c>
      <c r="E52" s="1">
        <v>791.86810000000003</v>
      </c>
      <c r="F52" s="1">
        <v>1418.328</v>
      </c>
      <c r="G52" s="2">
        <v>1654.662</v>
      </c>
      <c r="H52" s="2">
        <v>1958.904</v>
      </c>
      <c r="I52" s="2"/>
      <c r="J52" s="2">
        <f t="shared" si="17"/>
        <v>107.15314906197774</v>
      </c>
      <c r="K52" s="2">
        <f t="shared" si="13"/>
        <v>164.98703139365901</v>
      </c>
      <c r="L52" s="2">
        <f t="shared" si="14"/>
        <v>203.30146656994532</v>
      </c>
      <c r="M52" s="2">
        <f t="shared" si="15"/>
        <v>364.13660618127864</v>
      </c>
      <c r="N52" s="2">
        <f t="shared" si="16"/>
        <v>424.81217677231706</v>
      </c>
      <c r="O52" s="2">
        <f t="shared" si="11"/>
        <v>502.92221150180455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ht="12" customHeight="1" x14ac:dyDescent="0.3">
      <c r="A53" s="1">
        <f t="shared" si="10"/>
        <v>66</v>
      </c>
      <c r="B53" s="17">
        <f t="shared" si="12"/>
        <v>0.24925876497741842</v>
      </c>
      <c r="C53" s="1">
        <v>346.39010000000002</v>
      </c>
      <c r="D53" s="2">
        <v>514.36260000000004</v>
      </c>
      <c r="E53" s="1">
        <v>842.21349999999995</v>
      </c>
      <c r="F53" s="1">
        <v>952.12559999999996</v>
      </c>
      <c r="G53" s="2">
        <v>1401.0630000000001</v>
      </c>
      <c r="H53" s="2">
        <v>2175.16</v>
      </c>
      <c r="I53" s="2"/>
      <c r="J53" s="2">
        <f t="shared" si="17"/>
        <v>86.340768526404474</v>
      </c>
      <c r="K53" s="2">
        <f t="shared" si="13"/>
        <v>128.2093864265739</v>
      </c>
      <c r="L53" s="2">
        <f t="shared" si="14"/>
        <v>209.92909685730896</v>
      </c>
      <c r="M53" s="2">
        <f t="shared" si="15"/>
        <v>237.32565115938348</v>
      </c>
      <c r="N53" s="2">
        <f t="shared" si="16"/>
        <v>349.22723303555682</v>
      </c>
      <c r="O53" s="2">
        <f t="shared" si="11"/>
        <v>542.17769522828144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ht="12" customHeight="1" x14ac:dyDescent="0.3">
      <c r="A54" s="1">
        <f t="shared" si="10"/>
        <v>67</v>
      </c>
      <c r="B54" s="17">
        <f t="shared" si="12"/>
        <v>0.24199880094894993</v>
      </c>
      <c r="C54" s="1">
        <v>634.57650000000001</v>
      </c>
      <c r="D54" s="2">
        <v>630.90070000000003</v>
      </c>
      <c r="E54" s="1">
        <v>637.95849999999996</v>
      </c>
      <c r="F54" s="1">
        <v>800.50019999999995</v>
      </c>
      <c r="G54" s="2">
        <v>1497.6510000000001</v>
      </c>
      <c r="H54" s="2">
        <v>2292.6889999999999</v>
      </c>
      <c r="I54" s="2"/>
      <c r="J54" s="2">
        <f t="shared" si="17"/>
        <v>153.56675211038132</v>
      </c>
      <c r="K54" s="2">
        <f t="shared" si="13"/>
        <v>152.67721291785318</v>
      </c>
      <c r="L54" s="2">
        <f t="shared" si="14"/>
        <v>154.38519205519066</v>
      </c>
      <c r="M54" s="2">
        <f t="shared" si="15"/>
        <v>193.72008855939461</v>
      </c>
      <c r="N54" s="2">
        <f t="shared" si="16"/>
        <v>362.42974623999584</v>
      </c>
      <c r="O54" s="2">
        <f t="shared" si="11"/>
        <v>554.82798894884706</v>
      </c>
      <c r="P54" s="2"/>
      <c r="Q54" s="2"/>
    </row>
    <row r="55" spans="1:58" ht="12" customHeight="1" x14ac:dyDescent="0.3">
      <c r="A55" s="1">
        <f t="shared" si="10"/>
        <v>68</v>
      </c>
      <c r="B55" s="17">
        <f t="shared" si="12"/>
        <v>0.23495029218344654</v>
      </c>
      <c r="C55" s="1">
        <v>314.57560000000001</v>
      </c>
      <c r="D55" s="2">
        <v>474.99029999999999</v>
      </c>
      <c r="E55" s="1">
        <v>550.32820000000004</v>
      </c>
      <c r="F55" s="1">
        <v>997.01020000000005</v>
      </c>
      <c r="G55" s="2">
        <v>1153.922</v>
      </c>
      <c r="H55" s="2">
        <v>2280.8090000000002</v>
      </c>
      <c r="I55" s="2"/>
      <c r="J55" s="2">
        <f t="shared" si="17"/>
        <v>73.909629133783014</v>
      </c>
      <c r="K55" s="2">
        <f t="shared" si="13"/>
        <v>111.59910976930293</v>
      </c>
      <c r="L55" s="2">
        <f t="shared" si="14"/>
        <v>129.29977138679021</v>
      </c>
      <c r="M55" s="2">
        <f t="shared" si="15"/>
        <v>234.24783779987649</v>
      </c>
      <c r="N55" s="2">
        <f t="shared" si="16"/>
        <v>271.11431105690701</v>
      </c>
      <c r="O55" s="2">
        <f t="shared" si="11"/>
        <v>535.87674096463456</v>
      </c>
      <c r="P55" s="2"/>
      <c r="Q55" s="2"/>
    </row>
    <row r="56" spans="1:58" ht="12" customHeight="1" x14ac:dyDescent="0.3">
      <c r="A56" s="1">
        <f t="shared" si="10"/>
        <v>69</v>
      </c>
      <c r="B56" s="17">
        <f t="shared" si="12"/>
        <v>0.22810707978975392</v>
      </c>
      <c r="C56" s="1">
        <v>234.0444</v>
      </c>
      <c r="D56" s="2">
        <v>431.08359999999999</v>
      </c>
      <c r="E56" s="1">
        <v>488.00569999999999</v>
      </c>
      <c r="F56" s="1">
        <v>465.21249999999998</v>
      </c>
      <c r="G56" s="2">
        <v>946.35749999999996</v>
      </c>
      <c r="H56" s="2">
        <v>1469.8320000000001</v>
      </c>
      <c r="I56" s="2"/>
      <c r="J56" s="2">
        <f t="shared" si="17"/>
        <v>53.387184625145082</v>
      </c>
      <c r="K56" s="2">
        <f t="shared" si="13"/>
        <v>98.333221141254356</v>
      </c>
      <c r="L56" s="2">
        <f t="shared" si="14"/>
        <v>111.31755514775472</v>
      </c>
      <c r="M56" s="2">
        <f t="shared" si="15"/>
        <v>106.11826485669089</v>
      </c>
      <c r="N56" s="2">
        <f t="shared" si="16"/>
        <v>215.87084576213203</v>
      </c>
      <c r="O56" s="2">
        <f t="shared" si="11"/>
        <v>335.2790853015336</v>
      </c>
      <c r="P56" s="2"/>
      <c r="Q56" s="2"/>
    </row>
    <row r="57" spans="1:58" ht="12" customHeight="1" x14ac:dyDescent="0.3">
      <c r="A57" s="1">
        <f t="shared" si="10"/>
        <v>70</v>
      </c>
      <c r="B57" s="17">
        <f t="shared" si="12"/>
        <v>0.22146318426189701</v>
      </c>
      <c r="C57" s="1">
        <v>171.63</v>
      </c>
      <c r="D57" s="2">
        <v>299.1003</v>
      </c>
      <c r="E57" s="1">
        <v>401.91219999999998</v>
      </c>
      <c r="F57" s="1">
        <v>589.30989999999997</v>
      </c>
      <c r="G57" s="2">
        <v>750.61069999999995</v>
      </c>
      <c r="H57" s="2">
        <v>1208.162</v>
      </c>
      <c r="I57" s="2"/>
      <c r="J57" s="2">
        <f t="shared" si="17"/>
        <v>38.009726314869383</v>
      </c>
      <c r="K57" s="2">
        <f t="shared" si="13"/>
        <v>66.239704851688671</v>
      </c>
      <c r="L57" s="2">
        <f t="shared" si="14"/>
        <v>89.008755605704394</v>
      </c>
      <c r="M57" s="2">
        <f t="shared" si="15"/>
        <v>130.51044697106011</v>
      </c>
      <c r="N57" s="2">
        <f t="shared" si="16"/>
        <v>166.23263576305149</v>
      </c>
      <c r="O57" s="2">
        <f t="shared" si="11"/>
        <v>267.56340362422202</v>
      </c>
      <c r="P57" s="2"/>
      <c r="Q57" s="2"/>
    </row>
    <row r="58" spans="1:58" ht="12" customHeight="1" x14ac:dyDescent="0.3">
      <c r="A58" s="1">
        <f t="shared" si="10"/>
        <v>71</v>
      </c>
      <c r="B58" s="17">
        <f t="shared" si="12"/>
        <v>0.21501280025426894</v>
      </c>
      <c r="C58" s="1">
        <v>141.25</v>
      </c>
      <c r="D58" s="2">
        <v>332.91719999999998</v>
      </c>
      <c r="E58" s="1">
        <v>489.78930000000003</v>
      </c>
      <c r="F58" s="1">
        <v>347.59280000000001</v>
      </c>
      <c r="G58" s="2">
        <v>676.73310000000004</v>
      </c>
      <c r="H58" s="2">
        <v>1803.163</v>
      </c>
      <c r="I58" s="2"/>
      <c r="J58" s="2">
        <f t="shared" si="17"/>
        <v>30.370558035915487</v>
      </c>
      <c r="K58" s="2">
        <f t="shared" si="13"/>
        <v>71.581459424810504</v>
      </c>
      <c r="L58" s="2">
        <f t="shared" si="14"/>
        <v>105.31096892757822</v>
      </c>
      <c r="M58" s="2">
        <f t="shared" si="15"/>
        <v>74.736901276222056</v>
      </c>
      <c r="N58" s="2">
        <f t="shared" si="16"/>
        <v>145.50627885575221</v>
      </c>
      <c r="O58" s="2">
        <f t="shared" si="11"/>
        <v>387.70312594488837</v>
      </c>
      <c r="P58" s="2"/>
      <c r="Q58" s="2"/>
    </row>
    <row r="59" spans="1:58" ht="12" customHeight="1" x14ac:dyDescent="0.3">
      <c r="A59" s="1">
        <f t="shared" si="10"/>
        <v>72</v>
      </c>
      <c r="B59" s="17">
        <f t="shared" si="12"/>
        <v>0.20875029150899899</v>
      </c>
      <c r="C59" s="1">
        <v>156.1635</v>
      </c>
      <c r="D59" s="2">
        <v>243.83709999999999</v>
      </c>
      <c r="E59" s="1">
        <v>564.5412</v>
      </c>
      <c r="F59" s="1">
        <v>795.96479999999997</v>
      </c>
      <c r="G59" s="2">
        <v>488.15359999999998</v>
      </c>
      <c r="H59" s="2">
        <v>971.65229999999997</v>
      </c>
      <c r="I59" s="2"/>
      <c r="J59" s="2">
        <f t="shared" si="17"/>
        <v>32.59917614806556</v>
      </c>
      <c r="K59" s="2">
        <f t="shared" si="13"/>
        <v>50.901065705708938</v>
      </c>
      <c r="L59" s="2">
        <f t="shared" si="14"/>
        <v>117.8481400688401</v>
      </c>
      <c r="M59" s="2">
        <f t="shared" si="15"/>
        <v>166.15788403090207</v>
      </c>
      <c r="N59" s="2">
        <f t="shared" si="16"/>
        <v>101.90220630116728</v>
      </c>
      <c r="O59" s="2">
        <f t="shared" si="11"/>
        <v>202.83270087038932</v>
      </c>
      <c r="P59" s="2"/>
      <c r="Q59" s="2"/>
    </row>
    <row r="60" spans="1:58" ht="12" customHeight="1" x14ac:dyDescent="0.3">
      <c r="A60" s="1">
        <f t="shared" si="10"/>
        <v>73</v>
      </c>
      <c r="B60" s="17">
        <f t="shared" si="12"/>
        <v>0.20267018593106698</v>
      </c>
      <c r="C60" s="1">
        <v>128.55080000000001</v>
      </c>
      <c r="D60" s="2">
        <v>358.3066</v>
      </c>
      <c r="E60" s="1">
        <v>196.9452</v>
      </c>
      <c r="F60" s="1">
        <v>224.98929999999999</v>
      </c>
      <c r="G60" s="2">
        <v>941.26490000000001</v>
      </c>
      <c r="H60" s="2">
        <v>1190.27</v>
      </c>
      <c r="I60" s="2"/>
      <c r="J60" s="2">
        <f t="shared" si="17"/>
        <v>26.053414537587408</v>
      </c>
      <c r="K60" s="2">
        <f t="shared" si="13"/>
        <v>72.618065242328441</v>
      </c>
      <c r="L60" s="2">
        <f t="shared" si="14"/>
        <v>39.914920302231174</v>
      </c>
      <c r="M60" s="2">
        <f t="shared" si="15"/>
        <v>45.598623263500606</v>
      </c>
      <c r="N60" s="2">
        <f t="shared" si="16"/>
        <v>190.76633229338717</v>
      </c>
      <c r="O60" s="2">
        <f t="shared" si="11"/>
        <v>241.23224220817107</v>
      </c>
      <c r="P60" s="2"/>
      <c r="Q60" s="2"/>
    </row>
    <row r="61" spans="1:58" ht="12" customHeight="1" x14ac:dyDescent="0.3">
      <c r="A61" s="1">
        <f t="shared" si="10"/>
        <v>74</v>
      </c>
      <c r="B61" s="17">
        <f t="shared" si="12"/>
        <v>0.19676717080686115</v>
      </c>
      <c r="C61" s="1">
        <v>204.99719999999999</v>
      </c>
      <c r="D61" s="2">
        <v>278.10250000000002</v>
      </c>
      <c r="E61" s="1">
        <v>306.45190000000002</v>
      </c>
      <c r="F61" s="1">
        <v>350.02019999999999</v>
      </c>
      <c r="G61" s="2">
        <v>573.57209999999998</v>
      </c>
      <c r="H61" s="2">
        <v>1143.6379999999999</v>
      </c>
      <c r="I61" s="2"/>
      <c r="J61" s="2">
        <f t="shared" si="17"/>
        <v>40.336719067328275</v>
      </c>
      <c r="K61" s="2">
        <f t="shared" si="13"/>
        <v>54.721442119315107</v>
      </c>
      <c r="L61" s="2">
        <f t="shared" si="14"/>
        <v>60.299673351387135</v>
      </c>
      <c r="M61" s="2">
        <f t="shared" si="15"/>
        <v>68.872484479251696</v>
      </c>
      <c r="N61" s="2">
        <f t="shared" si="16"/>
        <v>112.86015937075004</v>
      </c>
      <c r="O61" s="2">
        <f t="shared" si="11"/>
        <v>225.03041368721705</v>
      </c>
      <c r="P61" s="2"/>
      <c r="Q61" s="2"/>
    </row>
    <row r="62" spans="1:58" ht="12" customHeight="1" x14ac:dyDescent="0.3">
      <c r="A62" s="1">
        <f t="shared" si="10"/>
        <v>75</v>
      </c>
      <c r="B62" s="17">
        <f t="shared" si="12"/>
        <v>0.19103608816200113</v>
      </c>
      <c r="C62" s="1">
        <v>101.7556</v>
      </c>
      <c r="D62" s="2">
        <v>168.19919999999999</v>
      </c>
      <c r="E62" s="1">
        <v>384.97340000000003</v>
      </c>
      <c r="F62" s="1">
        <v>46.625259999999997</v>
      </c>
      <c r="G62" s="2">
        <v>332.33449999999999</v>
      </c>
      <c r="H62" s="2">
        <v>891.05039999999997</v>
      </c>
      <c r="I62" s="2"/>
      <c r="J62" s="2">
        <f t="shared" si="17"/>
        <v>19.438991772577321</v>
      </c>
      <c r="K62" s="2">
        <f t="shared" si="13"/>
        <v>32.132117199978062</v>
      </c>
      <c r="L62" s="2">
        <f t="shared" si="14"/>
        <v>73.54381238242533</v>
      </c>
      <c r="M62" s="2">
        <f t="shared" si="15"/>
        <v>8.9071072799362234</v>
      </c>
      <c r="N62" s="2">
        <f t="shared" si="16"/>
        <v>63.487882841274562</v>
      </c>
      <c r="O62" s="2">
        <f t="shared" si="11"/>
        <v>170.22278277118636</v>
      </c>
      <c r="P62" s="2"/>
      <c r="Q62" s="2"/>
    </row>
    <row r="63" spans="1:58" ht="12" customHeight="1" x14ac:dyDescent="0.3">
      <c r="A63" s="1">
        <f t="shared" si="10"/>
        <v>76</v>
      </c>
      <c r="B63" s="17">
        <f t="shared" si="12"/>
        <v>0.18547193025437003</v>
      </c>
      <c r="C63" s="1">
        <v>125.12520000000001</v>
      </c>
      <c r="D63" s="2">
        <v>202.00239999999999</v>
      </c>
      <c r="E63" s="1">
        <v>325.23860000000002</v>
      </c>
      <c r="F63" s="1">
        <v>191.37119999999999</v>
      </c>
      <c r="G63" s="2">
        <v>598.20249999999999</v>
      </c>
      <c r="H63" s="2">
        <v>1446.616</v>
      </c>
      <c r="I63" s="2"/>
      <c r="J63" s="2">
        <f t="shared" si="17"/>
        <v>23.207212367464102</v>
      </c>
      <c r="K63" s="2">
        <f t="shared" si="13"/>
        <v>37.465775044015359</v>
      </c>
      <c r="L63" s="2">
        <f t="shared" si="14"/>
        <v>60.322630935228958</v>
      </c>
      <c r="M63" s="2">
        <f t="shared" si="15"/>
        <v>35.493985859095098</v>
      </c>
      <c r="N63" s="2">
        <f t="shared" si="16"/>
        <v>110.94977235798979</v>
      </c>
      <c r="O63" s="2">
        <f t="shared" si="11"/>
        <v>268.30666185685578</v>
      </c>
      <c r="P63" s="2"/>
      <c r="Q63" s="2"/>
    </row>
    <row r="64" spans="1:58" ht="12" customHeight="1" x14ac:dyDescent="0.3">
      <c r="A64" s="1">
        <f t="shared" si="10"/>
        <v>77</v>
      </c>
      <c r="B64" s="17">
        <f t="shared" si="12"/>
        <v>0.18006983519841752</v>
      </c>
      <c r="C64" s="1">
        <v>73.162710000000004</v>
      </c>
      <c r="D64" s="2">
        <v>198.91370000000001</v>
      </c>
      <c r="E64" s="1">
        <v>212.1105</v>
      </c>
      <c r="F64" s="1">
        <v>193.1619</v>
      </c>
      <c r="G64" s="2">
        <v>395.95549999999997</v>
      </c>
      <c r="H64" s="2">
        <v>792.27880000000005</v>
      </c>
      <c r="I64" s="2"/>
      <c r="J64" s="2">
        <f t="shared" si="17"/>
        <v>13.174397132369615</v>
      </c>
      <c r="K64" s="2">
        <f t="shared" si="13"/>
        <v>35.818357177707462</v>
      </c>
      <c r="L64" s="2">
        <f t="shared" si="14"/>
        <v>38.194702778853937</v>
      </c>
      <c r="M64" s="2">
        <f t="shared" si="15"/>
        <v>34.782631499613203</v>
      </c>
      <c r="N64" s="2">
        <f t="shared" si="16"/>
        <v>71.299641630907004</v>
      </c>
      <c r="O64" s="2">
        <f t="shared" si="11"/>
        <v>142.6655129472</v>
      </c>
      <c r="P64" s="2"/>
      <c r="Q64" s="2"/>
    </row>
    <row r="65" spans="1:17" ht="12" customHeight="1" x14ac:dyDescent="0.3">
      <c r="A65" s="1">
        <f t="shared" si="10"/>
        <v>78</v>
      </c>
      <c r="B65" s="17">
        <f t="shared" si="12"/>
        <v>0.17482508271691022</v>
      </c>
      <c r="C65" s="1">
        <v>121.47839999999999</v>
      </c>
      <c r="D65" s="2">
        <v>138.7414</v>
      </c>
      <c r="E65" s="1">
        <v>189.67570000000001</v>
      </c>
      <c r="F65" s="1">
        <v>306.80220000000003</v>
      </c>
      <c r="G65" s="2">
        <v>261.565</v>
      </c>
      <c r="H65" s="2">
        <v>578.59339999999997</v>
      </c>
      <c r="I65" s="2"/>
      <c r="J65" s="2">
        <f t="shared" si="17"/>
        <v>21.237471328317906</v>
      </c>
      <c r="K65" s="2">
        <f t="shared" si="13"/>
        <v>24.255476731259929</v>
      </c>
      <c r="L65" s="2">
        <f t="shared" si="14"/>
        <v>33.160069941887848</v>
      </c>
      <c r="M65" s="2">
        <f t="shared" si="15"/>
        <v>53.636719992730036</v>
      </c>
      <c r="N65" s="2">
        <f t="shared" si="16"/>
        <v>45.72812276084862</v>
      </c>
      <c r="O65" s="2">
        <f t="shared" si="11"/>
        <v>101.15263901445832</v>
      </c>
      <c r="P65" s="2"/>
      <c r="Q65" s="2"/>
    </row>
    <row r="66" spans="1:17" ht="12" customHeight="1" x14ac:dyDescent="0.3">
      <c r="A66" s="1">
        <f t="shared" si="10"/>
        <v>79</v>
      </c>
      <c r="B66" s="17">
        <f t="shared" si="12"/>
        <v>0.1697330900164177</v>
      </c>
      <c r="C66" s="1">
        <v>54.01726</v>
      </c>
      <c r="D66" s="2">
        <v>138.74969999999999</v>
      </c>
      <c r="E66" s="1">
        <v>193.44579999999999</v>
      </c>
      <c r="F66" s="1">
        <v>328.2783</v>
      </c>
      <c r="G66" s="2">
        <v>351.69470000000001</v>
      </c>
      <c r="H66" s="2">
        <v>936.53330000000005</v>
      </c>
      <c r="I66" s="2"/>
      <c r="J66" s="2">
        <f t="shared" si="17"/>
        <v>9.1685164540202386</v>
      </c>
      <c r="K66" s="2">
        <f t="shared" si="13"/>
        <v>23.550415319850948</v>
      </c>
      <c r="L66" s="2">
        <f t="shared" si="14"/>
        <v>32.834153384697935</v>
      </c>
      <c r="M66" s="2">
        <f t="shared" si="15"/>
        <v>55.719690244336576</v>
      </c>
      <c r="N66" s="2">
        <f t="shared" si="16"/>
        <v>59.694228173397022</v>
      </c>
      <c r="O66" s="2">
        <f t="shared" si="11"/>
        <v>158.96069091227272</v>
      </c>
      <c r="P66" s="2"/>
      <c r="Q66" s="2"/>
    </row>
    <row r="67" spans="1:17" ht="12" customHeight="1" x14ac:dyDescent="0.3">
      <c r="I67" s="2"/>
      <c r="J67" s="2"/>
      <c r="K67" s="2"/>
      <c r="L67" s="2"/>
      <c r="M67" s="2"/>
      <c r="N67" s="2"/>
      <c r="O67" s="2"/>
      <c r="P67" s="2"/>
      <c r="Q67" s="2"/>
    </row>
    <row r="68" spans="1:17" ht="12" customHeight="1" x14ac:dyDescent="0.3">
      <c r="I68" s="2"/>
      <c r="J68" s="2"/>
      <c r="K68" s="2"/>
      <c r="L68" s="2"/>
      <c r="M68" s="2"/>
      <c r="N68" s="2"/>
      <c r="O68" s="2"/>
      <c r="P68" s="2"/>
      <c r="Q68" s="2"/>
    </row>
    <row r="69" spans="1:17" ht="12" customHeight="1" x14ac:dyDescent="0.3">
      <c r="I69" s="2"/>
      <c r="J69" s="2"/>
      <c r="K69" s="2"/>
      <c r="L69" s="2"/>
      <c r="M69" s="2"/>
      <c r="N69" s="2"/>
      <c r="O69" s="2"/>
      <c r="P69" s="2"/>
      <c r="Q69" s="2"/>
    </row>
    <row r="70" spans="1:17" ht="12" customHeight="1" x14ac:dyDescent="0.3">
      <c r="I70" s="2"/>
      <c r="J70" s="2"/>
      <c r="K70" s="2"/>
      <c r="L70" s="2"/>
      <c r="M70" s="2"/>
      <c r="N70" s="2"/>
      <c r="O70" s="2"/>
      <c r="P70" s="2"/>
      <c r="Q70" s="2"/>
    </row>
    <row r="71" spans="1:17" ht="12" customHeight="1" x14ac:dyDescent="0.3">
      <c r="I71" s="2"/>
      <c r="J71" s="2"/>
      <c r="K71" s="2"/>
      <c r="L71" s="2"/>
      <c r="M71" s="2"/>
      <c r="N71" s="2"/>
      <c r="O71" s="2"/>
      <c r="P71" s="2"/>
      <c r="Q71" s="2"/>
    </row>
    <row r="72" spans="1:17" ht="12" customHeight="1" x14ac:dyDescent="0.3">
      <c r="I72" s="2"/>
      <c r="J72" s="2"/>
      <c r="K72" s="2"/>
      <c r="L72" s="2"/>
      <c r="M72" s="2"/>
      <c r="N72" s="2"/>
      <c r="O72" s="2"/>
      <c r="P72" s="2"/>
      <c r="Q72" s="2"/>
    </row>
    <row r="73" spans="1:17" ht="12" customHeight="1" x14ac:dyDescent="0.3">
      <c r="I73" s="2"/>
      <c r="J73" s="2"/>
      <c r="K73" s="2"/>
      <c r="L73" s="2"/>
      <c r="M73" s="2"/>
      <c r="N73" s="2"/>
      <c r="O73" s="2"/>
      <c r="P73" s="2"/>
      <c r="Q73" s="2"/>
    </row>
    <row r="74" spans="1:17" ht="12" customHeight="1" x14ac:dyDescent="0.3">
      <c r="I74" s="2"/>
      <c r="J74" s="2"/>
      <c r="K74" s="2"/>
      <c r="L74" s="2"/>
      <c r="M74" s="2"/>
      <c r="N74" s="2"/>
      <c r="O74" s="2"/>
      <c r="P74" s="2"/>
      <c r="Q74" s="2"/>
    </row>
    <row r="75" spans="1:17" ht="12" customHeight="1" x14ac:dyDescent="0.3">
      <c r="I75" s="2"/>
      <c r="J75" s="2"/>
      <c r="K75" s="2"/>
      <c r="L75" s="2"/>
      <c r="M75" s="2"/>
      <c r="N75" s="2"/>
      <c r="O75" s="2"/>
      <c r="P75" s="2"/>
      <c r="Q75" s="2"/>
    </row>
    <row r="76" spans="1:17" ht="12" customHeight="1" x14ac:dyDescent="0.3">
      <c r="I76" s="2"/>
      <c r="J76" s="2"/>
      <c r="K76" s="2"/>
      <c r="L76" s="2"/>
      <c r="M76" s="2"/>
      <c r="N76" s="2"/>
      <c r="O76" s="2"/>
      <c r="P76" s="2"/>
      <c r="Q76" s="2"/>
    </row>
    <row r="77" spans="1:17" ht="12" customHeight="1" x14ac:dyDescent="0.3">
      <c r="I77" s="2"/>
      <c r="J77" s="2"/>
      <c r="K77" s="2"/>
      <c r="L77" s="2"/>
      <c r="M77" s="2"/>
      <c r="N77" s="2"/>
      <c r="O77" s="2"/>
      <c r="P77" s="2"/>
      <c r="Q77" s="2"/>
    </row>
    <row r="78" spans="1:17" ht="12" customHeight="1" x14ac:dyDescent="0.3">
      <c r="I78" s="2"/>
      <c r="J78" s="2"/>
      <c r="K78" s="2"/>
      <c r="L78" s="2"/>
      <c r="M78" s="2"/>
      <c r="N78" s="2"/>
      <c r="O78" s="2"/>
      <c r="P78" s="2"/>
      <c r="Q78" s="2"/>
    </row>
    <row r="79" spans="1:17" ht="12" customHeight="1" x14ac:dyDescent="0.3">
      <c r="I79" s="2"/>
      <c r="J79" s="2"/>
      <c r="K79" s="2"/>
      <c r="L79" s="2"/>
      <c r="M79" s="2"/>
      <c r="N79" s="2"/>
      <c r="O79" s="2"/>
      <c r="P79" s="2"/>
      <c r="Q79" s="2"/>
    </row>
    <row r="80" spans="1:17" ht="12" customHeight="1" x14ac:dyDescent="0.3">
      <c r="I80" s="2"/>
      <c r="J80" s="2"/>
      <c r="K80" s="2"/>
      <c r="L80" s="2"/>
      <c r="M80" s="2"/>
      <c r="N80" s="2"/>
      <c r="O80" s="2"/>
      <c r="P80" s="2"/>
      <c r="Q80" s="2"/>
    </row>
    <row r="81" spans="4:17" ht="12" customHeight="1" x14ac:dyDescent="0.3">
      <c r="I81" s="2"/>
      <c r="J81" s="2"/>
      <c r="K81" s="2"/>
      <c r="L81" s="2"/>
      <c r="M81" s="2"/>
      <c r="N81" s="2"/>
      <c r="O81" s="2"/>
      <c r="P81" s="2"/>
      <c r="Q81" s="2"/>
    </row>
    <row r="82" spans="4:17" ht="12" customHeight="1" x14ac:dyDescent="0.3">
      <c r="I82" s="2"/>
      <c r="J82" s="2"/>
      <c r="K82" s="2"/>
      <c r="L82" s="2"/>
      <c r="M82" s="2"/>
      <c r="N82" s="2"/>
      <c r="O82" s="2"/>
      <c r="P82" s="2"/>
      <c r="Q82" s="2"/>
    </row>
    <row r="83" spans="4:17" ht="12" customHeight="1" x14ac:dyDescent="0.3">
      <c r="I83" s="2"/>
      <c r="J83" s="2"/>
      <c r="K83" s="2"/>
      <c r="L83" s="2"/>
      <c r="M83" s="2"/>
      <c r="N83" s="2"/>
      <c r="O83" s="2"/>
      <c r="P83" s="2"/>
      <c r="Q83" s="2"/>
    </row>
    <row r="84" spans="4:17" ht="12" customHeight="1" x14ac:dyDescent="0.3">
      <c r="I84" s="2"/>
      <c r="J84" s="2"/>
      <c r="K84" s="2"/>
      <c r="L84" s="2"/>
      <c r="M84" s="2"/>
      <c r="N84" s="2"/>
      <c r="O84" s="2"/>
      <c r="P84" s="2"/>
      <c r="Q84" s="2"/>
    </row>
    <row r="85" spans="4:17" ht="12" customHeight="1" x14ac:dyDescent="0.3">
      <c r="I85" s="2"/>
      <c r="J85" s="2"/>
      <c r="K85" s="2"/>
      <c r="L85" s="2"/>
      <c r="M85" s="2"/>
      <c r="N85" s="2"/>
      <c r="O85" s="2"/>
      <c r="P85" s="2"/>
      <c r="Q85" s="2"/>
    </row>
    <row r="86" spans="4:17" ht="12" customHeight="1" x14ac:dyDescent="0.3">
      <c r="I86" s="2"/>
      <c r="J86" s="2"/>
      <c r="K86" s="2"/>
      <c r="L86" s="2"/>
      <c r="M86" s="2"/>
      <c r="N86" s="2"/>
      <c r="O86" s="2"/>
      <c r="P86" s="2"/>
      <c r="Q86" s="2"/>
    </row>
    <row r="87" spans="4:17" ht="12" customHeight="1" x14ac:dyDescent="0.3">
      <c r="D87" s="2"/>
      <c r="I87" s="2"/>
      <c r="J87" s="2"/>
      <c r="K87" s="2"/>
      <c r="L87" s="2"/>
      <c r="M87" s="2"/>
      <c r="N87" s="2"/>
      <c r="O87" s="2"/>
      <c r="P87" s="2"/>
      <c r="Q87" s="2"/>
    </row>
    <row r="88" spans="4:17" ht="12" customHeight="1" x14ac:dyDescent="0.3">
      <c r="D88" s="2"/>
      <c r="I88" s="2"/>
      <c r="J88" s="2"/>
      <c r="K88" s="2"/>
      <c r="L88" s="2"/>
      <c r="M88" s="2"/>
      <c r="N88" s="2"/>
      <c r="O88" s="2"/>
      <c r="P88" s="2"/>
      <c r="Q88" s="2"/>
    </row>
    <row r="89" spans="4:17" ht="12" customHeight="1" x14ac:dyDescent="0.3">
      <c r="D89" s="2"/>
      <c r="I89" s="2"/>
      <c r="J89" s="2"/>
      <c r="K89" s="2"/>
      <c r="L89" s="2"/>
      <c r="M89" s="2"/>
      <c r="N89" s="2"/>
      <c r="O89" s="2"/>
      <c r="P89" s="2"/>
      <c r="Q89" s="2"/>
    </row>
    <row r="90" spans="4:17" ht="12" customHeight="1" x14ac:dyDescent="0.3">
      <c r="D90" s="2"/>
      <c r="I90" s="2"/>
      <c r="J90" s="2"/>
      <c r="K90" s="2"/>
      <c r="L90" s="2"/>
      <c r="M90" s="2"/>
      <c r="N90" s="2"/>
      <c r="O90" s="2"/>
      <c r="P90" s="2"/>
      <c r="Q90" s="2"/>
    </row>
    <row r="91" spans="4:17" ht="12" customHeight="1" x14ac:dyDescent="0.3">
      <c r="D91" s="2"/>
      <c r="I91" s="2"/>
      <c r="J91" s="2"/>
      <c r="K91" s="2"/>
      <c r="L91" s="2"/>
      <c r="M91" s="2"/>
      <c r="N91" s="2"/>
      <c r="O91" s="2"/>
      <c r="P91" s="2"/>
      <c r="Q91" s="2"/>
    </row>
    <row r="92" spans="4:17" ht="12" customHeight="1" x14ac:dyDescent="0.3">
      <c r="D92" s="2"/>
      <c r="I92" s="2"/>
      <c r="J92" s="2"/>
      <c r="K92" s="2"/>
      <c r="L92" s="2"/>
      <c r="M92" s="2"/>
      <c r="N92" s="2"/>
      <c r="O92" s="2"/>
      <c r="P92" s="2"/>
      <c r="Q92" s="2"/>
    </row>
    <row r="93" spans="4:17" ht="12" customHeight="1" x14ac:dyDescent="0.3">
      <c r="D93" s="2"/>
      <c r="I93" s="2"/>
      <c r="J93" s="2"/>
      <c r="K93" s="2"/>
      <c r="L93" s="2"/>
      <c r="M93" s="2"/>
      <c r="N93" s="2"/>
      <c r="O93" s="2"/>
      <c r="P93" s="2"/>
      <c r="Q93" s="2"/>
    </row>
    <row r="94" spans="4:17" ht="12" customHeight="1" x14ac:dyDescent="0.3">
      <c r="D94" s="2"/>
      <c r="I94" s="2"/>
      <c r="J94" s="2"/>
      <c r="K94" s="2"/>
      <c r="L94" s="2"/>
      <c r="M94" s="2"/>
      <c r="N94" s="2"/>
      <c r="O94" s="2"/>
      <c r="P94" s="2"/>
      <c r="Q94" s="2"/>
    </row>
    <row r="95" spans="4:17" ht="12" customHeight="1" x14ac:dyDescent="0.3">
      <c r="D95" s="2"/>
      <c r="I95" s="2"/>
      <c r="J95" s="2"/>
      <c r="K95" s="2"/>
      <c r="L95" s="2"/>
      <c r="M95" s="2"/>
      <c r="N95" s="2"/>
      <c r="O95" s="2"/>
      <c r="P95" s="2"/>
      <c r="Q95" s="2"/>
    </row>
    <row r="96" spans="4:17" ht="12" customHeight="1" x14ac:dyDescent="0.3">
      <c r="D96" s="2"/>
      <c r="I96" s="2"/>
      <c r="J96" s="2"/>
      <c r="K96" s="2"/>
      <c r="L96" s="2"/>
      <c r="M96" s="2"/>
      <c r="N96" s="2"/>
      <c r="O96" s="2"/>
      <c r="P96" s="2"/>
      <c r="Q96" s="2"/>
    </row>
    <row r="97" spans="4:17" ht="12" customHeight="1" x14ac:dyDescent="0.3">
      <c r="D97" s="2"/>
      <c r="I97" s="2"/>
      <c r="J97" s="2"/>
      <c r="K97" s="2"/>
      <c r="L97" s="2"/>
      <c r="M97" s="2"/>
      <c r="N97" s="2"/>
      <c r="O97" s="2"/>
      <c r="P97" s="2"/>
      <c r="Q97" s="2"/>
    </row>
    <row r="98" spans="4:17" ht="12" customHeight="1" x14ac:dyDescent="0.3">
      <c r="D98" s="2"/>
      <c r="I98" s="2"/>
      <c r="J98" s="2"/>
      <c r="K98" s="2"/>
      <c r="L98" s="2"/>
      <c r="M98" s="2"/>
      <c r="N98" s="2"/>
      <c r="O98" s="2"/>
      <c r="P98" s="2"/>
      <c r="Q98" s="2"/>
    </row>
    <row r="99" spans="4:17" ht="12" customHeight="1" x14ac:dyDescent="0.3">
      <c r="D99" s="2"/>
      <c r="I99" s="2"/>
      <c r="J99" s="2"/>
      <c r="K99" s="2"/>
      <c r="L99" s="2"/>
      <c r="M99" s="2"/>
      <c r="N99" s="2"/>
      <c r="O99" s="2"/>
      <c r="P99" s="2"/>
      <c r="Q99" s="2"/>
    </row>
    <row r="100" spans="4:17" ht="12" customHeight="1" x14ac:dyDescent="0.3">
      <c r="D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4:17" ht="12" customHeight="1" x14ac:dyDescent="0.3">
      <c r="D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4:17" ht="12" customHeight="1" x14ac:dyDescent="0.3">
      <c r="D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4:17" ht="12" customHeight="1" x14ac:dyDescent="0.3">
      <c r="D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4:17" ht="12" customHeight="1" x14ac:dyDescent="0.3">
      <c r="D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4:17" ht="12" customHeight="1" x14ac:dyDescent="0.3">
      <c r="D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4:17" ht="12" customHeight="1" x14ac:dyDescent="0.3">
      <c r="D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4:17" ht="12" customHeight="1" x14ac:dyDescent="0.3">
      <c r="D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4:17" ht="12" customHeight="1" x14ac:dyDescent="0.3">
      <c r="D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4:17" ht="12" customHeight="1" x14ac:dyDescent="0.3">
      <c r="D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4:17" ht="12" customHeight="1" x14ac:dyDescent="0.3">
      <c r="D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4:17" ht="12" customHeight="1" x14ac:dyDescent="0.3">
      <c r="D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4:17" ht="12" customHeight="1" x14ac:dyDescent="0.3">
      <c r="D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4:17" ht="12" customHeight="1" x14ac:dyDescent="0.3">
      <c r="D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4:17" ht="12" customHeight="1" x14ac:dyDescent="0.3">
      <c r="D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4:17" ht="12" customHeight="1" x14ac:dyDescent="0.3">
      <c r="D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4:17" ht="12" customHeight="1" x14ac:dyDescent="0.3">
      <c r="D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4:17" ht="12" customHeight="1" x14ac:dyDescent="0.3">
      <c r="D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4:17" ht="12" customHeight="1" x14ac:dyDescent="0.3">
      <c r="D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4:17" ht="12" customHeight="1" x14ac:dyDescent="0.3">
      <c r="D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4:17" ht="12" customHeight="1" x14ac:dyDescent="0.3">
      <c r="D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4:17" ht="12" customHeight="1" x14ac:dyDescent="0.3">
      <c r="D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4:17" ht="12" customHeight="1" x14ac:dyDescent="0.3">
      <c r="D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4:17" ht="12" customHeight="1" x14ac:dyDescent="0.3">
      <c r="D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4:17" ht="12" customHeight="1" x14ac:dyDescent="0.3">
      <c r="D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4:17" ht="12" customHeight="1" x14ac:dyDescent="0.3">
      <c r="D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4:17" ht="12" customHeight="1" x14ac:dyDescent="0.3">
      <c r="D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4:17" ht="12" customHeight="1" x14ac:dyDescent="0.3">
      <c r="D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4:17" ht="12" customHeight="1" x14ac:dyDescent="0.3">
      <c r="D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4:17" ht="12" customHeight="1" x14ac:dyDescent="0.3">
      <c r="D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4:17" ht="12" customHeight="1" x14ac:dyDescent="0.3">
      <c r="D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4:17" ht="12" customHeight="1" x14ac:dyDescent="0.3">
      <c r="D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4:17" ht="12" customHeight="1" x14ac:dyDescent="0.3">
      <c r="D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4:17" ht="12" customHeight="1" x14ac:dyDescent="0.3">
      <c r="D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4:17" ht="12" customHeight="1" x14ac:dyDescent="0.3">
      <c r="D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4:17" ht="12" customHeight="1" x14ac:dyDescent="0.3">
      <c r="D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4:17" ht="12" customHeight="1" x14ac:dyDescent="0.3">
      <c r="D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4:17" ht="12" customHeight="1" x14ac:dyDescent="0.3">
      <c r="D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4:17" ht="12" customHeight="1" x14ac:dyDescent="0.3">
      <c r="D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4:17" ht="12" customHeight="1" x14ac:dyDescent="0.3">
      <c r="D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4:17" ht="12" customHeight="1" x14ac:dyDescent="0.3">
      <c r="D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4:17" ht="12" customHeight="1" x14ac:dyDescent="0.3">
      <c r="D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4:17" ht="12" customHeight="1" x14ac:dyDescent="0.3">
      <c r="D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4:17" ht="12" customHeight="1" x14ac:dyDescent="0.3">
      <c r="D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43"/>
  <sheetViews>
    <sheetView workbookViewId="0">
      <selection sqref="A1:O6"/>
    </sheetView>
  </sheetViews>
  <sheetFormatPr defaultRowHeight="12" customHeight="1" x14ac:dyDescent="0.3"/>
  <cols>
    <col min="1" max="26" width="7.69921875" style="1" customWidth="1"/>
    <col min="27" max="120" width="5.59765625" style="1" customWidth="1"/>
  </cols>
  <sheetData>
    <row r="1" spans="1:58" ht="12" customHeight="1" x14ac:dyDescent="0.3">
      <c r="A1" s="1" t="s">
        <v>1</v>
      </c>
      <c r="B1" s="18">
        <v>1.03</v>
      </c>
      <c r="C1" s="19">
        <f>SUM(C4:C66)</f>
        <v>195438.90998999999</v>
      </c>
      <c r="D1" s="19">
        <f>SUM(D4:D66)</f>
        <v>223286.97869999998</v>
      </c>
      <c r="E1" s="19">
        <f t="shared" ref="E1:H1" si="0">SUM(E4:E66)</f>
        <v>230064.98377999998</v>
      </c>
      <c r="F1" s="19">
        <f t="shared" si="0"/>
        <v>214832.26100099995</v>
      </c>
      <c r="G1" s="19">
        <f t="shared" si="0"/>
        <v>213063.78485599998</v>
      </c>
      <c r="H1" s="19">
        <f t="shared" si="0"/>
        <v>217991.68039600004</v>
      </c>
      <c r="I1" s="19"/>
      <c r="J1" s="19">
        <f>SUM(J4:J66)</f>
        <v>50285.250714238755</v>
      </c>
      <c r="K1" s="19">
        <f>SUM(K4:K66)</f>
        <v>54329.7015027089</v>
      </c>
      <c r="L1" s="19">
        <f t="shared" ref="L1:O1" si="1">SUM(L4:L66)</f>
        <v>53904.739287256532</v>
      </c>
      <c r="M1" s="19">
        <f t="shared" si="1"/>
        <v>50034.828895940867</v>
      </c>
      <c r="N1" s="19">
        <f>SUM(N4:N66)</f>
        <v>47083.872772297917</v>
      </c>
      <c r="O1" s="19">
        <f t="shared" si="1"/>
        <v>47426.621592136667</v>
      </c>
      <c r="P1" s="2"/>
      <c r="Q1" s="2"/>
    </row>
    <row r="2" spans="1:58" ht="12" customHeight="1" x14ac:dyDescent="0.3">
      <c r="B2" s="18"/>
      <c r="C2" s="3"/>
      <c r="D2" s="3"/>
    </row>
    <row r="3" spans="1:58" ht="12" customHeight="1" x14ac:dyDescent="0.3">
      <c r="D3" s="1" t="s">
        <v>11</v>
      </c>
      <c r="E3" s="1" t="s">
        <v>15</v>
      </c>
      <c r="F3" s="3" t="s">
        <v>12</v>
      </c>
      <c r="G3" s="3" t="s">
        <v>13</v>
      </c>
      <c r="H3" s="3" t="s">
        <v>14</v>
      </c>
      <c r="I3" s="3"/>
      <c r="K3" s="1" t="s">
        <v>11</v>
      </c>
      <c r="L3" s="1" t="s">
        <v>15</v>
      </c>
      <c r="M3" s="3" t="s">
        <v>12</v>
      </c>
      <c r="N3" s="3" t="s">
        <v>13</v>
      </c>
      <c r="O3" s="3" t="s">
        <v>14</v>
      </c>
    </row>
    <row r="4" spans="1:58" ht="12" customHeight="1" x14ac:dyDescent="0.3">
      <c r="A4" s="1">
        <v>17</v>
      </c>
      <c r="B4" s="1">
        <f>PRODUCT(B5,B$1)</f>
        <v>1.0609</v>
      </c>
      <c r="C4" s="1">
        <v>194.93459999999999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3"/>
      <c r="J4" s="2">
        <f t="shared" ref="J4:O4" si="2">PRODUCT($B4,C4)</f>
        <v>206.80611713999997</v>
      </c>
      <c r="K4" s="2">
        <f t="shared" si="2"/>
        <v>0</v>
      </c>
      <c r="L4" s="2">
        <f t="shared" si="2"/>
        <v>0</v>
      </c>
      <c r="M4" s="2">
        <f t="shared" si="2"/>
        <v>0</v>
      </c>
      <c r="N4" s="2">
        <f t="shared" si="2"/>
        <v>0</v>
      </c>
      <c r="O4" s="2">
        <f t="shared" si="2"/>
        <v>0</v>
      </c>
    </row>
    <row r="5" spans="1:58" ht="12" customHeight="1" x14ac:dyDescent="0.3">
      <c r="A5" s="1">
        <v>18</v>
      </c>
      <c r="B5" s="1">
        <f>PRODUCT(B6,B$1)</f>
        <v>1.03</v>
      </c>
      <c r="C5" s="1">
        <v>662.10419999999999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3"/>
      <c r="J5" s="2">
        <f t="shared" ref="J5" si="3">PRODUCT($B5,C5)</f>
        <v>681.96732599999996</v>
      </c>
      <c r="K5" s="2">
        <f t="shared" ref="K5:K36" si="4">PRODUCT($B5,D5)</f>
        <v>0</v>
      </c>
      <c r="L5" s="2">
        <f t="shared" ref="L5:L36" si="5">PRODUCT($B5,E5)</f>
        <v>0</v>
      </c>
      <c r="M5" s="2">
        <f t="shared" ref="M5:M36" si="6">PRODUCT($B5,F5)</f>
        <v>0</v>
      </c>
      <c r="N5" s="2">
        <f t="shared" ref="N5:N36" si="7">PRODUCT($B5,G5)</f>
        <v>0</v>
      </c>
      <c r="O5" s="2">
        <f t="shared" ref="O5" si="8">PRODUCT($B5,H5)</f>
        <v>0</v>
      </c>
    </row>
    <row r="6" spans="1:58" ht="12" customHeight="1" x14ac:dyDescent="0.3">
      <c r="A6" s="1">
        <v>19</v>
      </c>
      <c r="B6" s="17">
        <v>1</v>
      </c>
      <c r="C6" s="1">
        <v>398.72480000000002</v>
      </c>
      <c r="D6" s="1">
        <v>138.9451</v>
      </c>
      <c r="E6" s="2">
        <v>0</v>
      </c>
      <c r="F6" s="2">
        <v>0</v>
      </c>
      <c r="G6" s="2">
        <v>0</v>
      </c>
      <c r="H6" s="2">
        <v>0</v>
      </c>
      <c r="I6" s="2"/>
      <c r="J6" s="2">
        <f>PRODUCT($B6,C6)</f>
        <v>398.72480000000002</v>
      </c>
      <c r="K6" s="2">
        <f t="shared" si="4"/>
        <v>138.9451</v>
      </c>
      <c r="L6" s="2">
        <f t="shared" si="5"/>
        <v>0</v>
      </c>
      <c r="M6" s="2">
        <f t="shared" si="6"/>
        <v>0</v>
      </c>
      <c r="N6" s="2">
        <f t="shared" si="7"/>
        <v>0</v>
      </c>
      <c r="O6" s="2">
        <f>PRODUCT($B6,H6)</f>
        <v>0</v>
      </c>
      <c r="P6" s="2"/>
      <c r="Q6" s="2"/>
    </row>
    <row r="7" spans="1:58" ht="12" customHeight="1" x14ac:dyDescent="0.3">
      <c r="A7" s="1">
        <f t="shared" ref="A7:A66" si="9">SUM(A6,1)</f>
        <v>20</v>
      </c>
      <c r="B7" s="17">
        <f>PRODUCT(B6,1/B$1)</f>
        <v>0.970873786407767</v>
      </c>
      <c r="C7" s="1">
        <v>447.60300000000001</v>
      </c>
      <c r="D7" s="1">
        <v>108.66800000000001</v>
      </c>
      <c r="E7" s="1">
        <v>12.826140000000001</v>
      </c>
      <c r="F7" s="24">
        <v>0</v>
      </c>
      <c r="G7" s="24">
        <v>0</v>
      </c>
      <c r="H7" s="24">
        <v>0</v>
      </c>
      <c r="I7" s="2"/>
      <c r="J7" s="2">
        <f t="shared" ref="J7:J66" si="10">PRODUCT($B7,C7)</f>
        <v>434.56601941747573</v>
      </c>
      <c r="K7" s="2">
        <f t="shared" si="4"/>
        <v>105.50291262135923</v>
      </c>
      <c r="L7" s="2">
        <f t="shared" si="5"/>
        <v>12.452563106796116</v>
      </c>
      <c r="M7" s="2">
        <f t="shared" si="6"/>
        <v>0</v>
      </c>
      <c r="N7" s="2">
        <f t="shared" si="7"/>
        <v>0</v>
      </c>
      <c r="O7" s="2">
        <f t="shared" ref="O7:O66" si="11">PRODUCT($B7,H7)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2" customHeight="1" x14ac:dyDescent="0.3">
      <c r="A8" s="1">
        <f t="shared" si="9"/>
        <v>21</v>
      </c>
      <c r="B8" s="17">
        <f t="shared" ref="B8:B66" si="12">PRODUCT(B7,1/B$1)</f>
        <v>0.94259590913375435</v>
      </c>
      <c r="C8" s="1">
        <v>269.78579999999999</v>
      </c>
      <c r="D8" s="1">
        <v>46.445300000000003</v>
      </c>
      <c r="E8" s="1">
        <v>37.410739999999997</v>
      </c>
      <c r="F8" s="23">
        <v>0</v>
      </c>
      <c r="G8" s="24">
        <v>0</v>
      </c>
      <c r="H8" s="24">
        <v>0</v>
      </c>
      <c r="I8" s="2"/>
      <c r="J8" s="2">
        <f t="shared" si="10"/>
        <v>254.29899142237721</v>
      </c>
      <c r="K8" s="2">
        <f t="shared" si="4"/>
        <v>43.779149778489966</v>
      </c>
      <c r="L8" s="2">
        <f t="shared" si="5"/>
        <v>35.263210481666505</v>
      </c>
      <c r="M8" s="2">
        <f t="shared" si="6"/>
        <v>0</v>
      </c>
      <c r="N8" s="2">
        <f t="shared" si="7"/>
        <v>0</v>
      </c>
      <c r="O8" s="2">
        <f t="shared" si="11"/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2" customHeight="1" x14ac:dyDescent="0.3">
      <c r="A9" s="1">
        <f t="shared" si="9"/>
        <v>22</v>
      </c>
      <c r="B9" s="17">
        <f t="shared" si="12"/>
        <v>0.91514165935315961</v>
      </c>
      <c r="C9" s="1">
        <v>202.42339999999999</v>
      </c>
      <c r="D9" s="1">
        <v>150.11439999999999</v>
      </c>
      <c r="E9" s="1">
        <v>38.682810000000003</v>
      </c>
      <c r="F9" s="1">
        <v>59.089930000000003</v>
      </c>
      <c r="G9" s="24">
        <v>0</v>
      </c>
      <c r="H9" s="24">
        <v>0</v>
      </c>
      <c r="I9" s="2"/>
      <c r="J9" s="2">
        <f t="shared" si="10"/>
        <v>185.24608616790835</v>
      </c>
      <c r="K9" s="2">
        <f t="shared" si="4"/>
        <v>137.37594110880394</v>
      </c>
      <c r="L9" s="2">
        <f t="shared" si="5"/>
        <v>35.400250931842997</v>
      </c>
      <c r="M9" s="2">
        <f t="shared" si="6"/>
        <v>54.075656591262046</v>
      </c>
      <c r="N9" s="2">
        <f t="shared" si="7"/>
        <v>0</v>
      </c>
      <c r="O9" s="2">
        <f t="shared" si="11"/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2" customHeight="1" x14ac:dyDescent="0.3">
      <c r="A10" s="1">
        <f t="shared" si="9"/>
        <v>23</v>
      </c>
      <c r="B10" s="17">
        <f t="shared" si="12"/>
        <v>0.888487047915689</v>
      </c>
      <c r="C10" s="1">
        <v>495.02699999999999</v>
      </c>
      <c r="D10" s="1">
        <v>293.38279999999997</v>
      </c>
      <c r="E10" s="1">
        <v>82.249610000000004</v>
      </c>
      <c r="F10" s="1">
        <v>14.4026</v>
      </c>
      <c r="G10" s="1">
        <v>8.8571860000000004</v>
      </c>
      <c r="H10" s="24">
        <v>0</v>
      </c>
      <c r="I10" s="2"/>
      <c r="J10" s="2">
        <f t="shared" si="10"/>
        <v>439.82507786855979</v>
      </c>
      <c r="K10" s="2">
        <f t="shared" si="4"/>
        <v>260.66681788123896</v>
      </c>
      <c r="L10" s="2">
        <f t="shared" si="5"/>
        <v>73.077713181116735</v>
      </c>
      <c r="M10" s="2">
        <f t="shared" si="6"/>
        <v>12.796523556310502</v>
      </c>
      <c r="N10" s="2">
        <f t="shared" si="7"/>
        <v>7.8694950419801701</v>
      </c>
      <c r="O10" s="2">
        <f t="shared" si="11"/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12" customHeight="1" x14ac:dyDescent="0.3">
      <c r="A11" s="1">
        <f t="shared" si="9"/>
        <v>24</v>
      </c>
      <c r="B11" s="17">
        <f t="shared" si="12"/>
        <v>0.86260878438416411</v>
      </c>
      <c r="C11" s="1">
        <v>77.275800000000004</v>
      </c>
      <c r="D11" s="1">
        <v>220.6497</v>
      </c>
      <c r="E11" s="1">
        <v>91.783000000000001</v>
      </c>
      <c r="F11" s="1">
        <v>0</v>
      </c>
      <c r="G11" s="1">
        <v>13.647180000000001</v>
      </c>
      <c r="H11" s="24">
        <v>0</v>
      </c>
      <c r="I11" s="2"/>
      <c r="J11" s="2">
        <f t="shared" si="10"/>
        <v>66.658783900313793</v>
      </c>
      <c r="K11" s="2">
        <f t="shared" si="4"/>
        <v>190.33436949173048</v>
      </c>
      <c r="L11" s="2">
        <f t="shared" si="5"/>
        <v>79.172822057131739</v>
      </c>
      <c r="M11" s="2">
        <f t="shared" si="6"/>
        <v>0</v>
      </c>
      <c r="N11" s="2">
        <f t="shared" si="7"/>
        <v>11.772177350071876</v>
      </c>
      <c r="O11" s="2">
        <f t="shared" si="11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12" customHeight="1" x14ac:dyDescent="0.3">
      <c r="A12" s="1">
        <f t="shared" si="9"/>
        <v>25</v>
      </c>
      <c r="B12" s="17">
        <f t="shared" si="12"/>
        <v>0.83748425668365445</v>
      </c>
      <c r="C12" s="1">
        <v>218.62790000000001</v>
      </c>
      <c r="D12" s="1">
        <v>171.5925</v>
      </c>
      <c r="E12" s="1">
        <v>328.45710000000003</v>
      </c>
      <c r="F12" s="1">
        <v>118.6105</v>
      </c>
      <c r="G12" s="1">
        <v>0</v>
      </c>
      <c r="H12" s="24">
        <v>0</v>
      </c>
      <c r="I12" s="2"/>
      <c r="J12" s="2">
        <f t="shared" si="10"/>
        <v>183.09742432180835</v>
      </c>
      <c r="K12" s="2">
        <f t="shared" si="4"/>
        <v>143.70601731498996</v>
      </c>
      <c r="L12" s="2">
        <f t="shared" si="5"/>
        <v>275.07765024596875</v>
      </c>
      <c r="M12" s="2">
        <f t="shared" si="6"/>
        <v>99.334426427376599</v>
      </c>
      <c r="N12" s="2">
        <f t="shared" si="7"/>
        <v>0</v>
      </c>
      <c r="O12" s="2">
        <f t="shared" si="11"/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2" customHeight="1" x14ac:dyDescent="0.3">
      <c r="A13" s="1">
        <f t="shared" si="9"/>
        <v>26</v>
      </c>
      <c r="B13" s="17">
        <f t="shared" si="12"/>
        <v>0.81309151134335389</v>
      </c>
      <c r="C13" s="1">
        <v>259.43430000000001</v>
      </c>
      <c r="D13" s="1">
        <v>513.33000000000004</v>
      </c>
      <c r="E13" s="1">
        <v>64.99588</v>
      </c>
      <c r="F13" s="1">
        <v>46.66648</v>
      </c>
      <c r="G13" s="1">
        <v>84.342879999999994</v>
      </c>
      <c r="H13" s="1">
        <v>17.183389999999999</v>
      </c>
      <c r="I13" s="2"/>
      <c r="J13" s="2">
        <f t="shared" si="10"/>
        <v>210.94382708130507</v>
      </c>
      <c r="K13" s="2">
        <f t="shared" si="4"/>
        <v>417.38426551788388</v>
      </c>
      <c r="L13" s="2">
        <f t="shared" si="5"/>
        <v>52.847598300291267</v>
      </c>
      <c r="M13" s="2">
        <f t="shared" si="6"/>
        <v>37.944118752274399</v>
      </c>
      <c r="N13" s="2">
        <f t="shared" si="7"/>
        <v>68.578479770251136</v>
      </c>
      <c r="O13" s="2">
        <f t="shared" si="11"/>
        <v>13.971668545102274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2" customHeight="1" x14ac:dyDescent="0.3">
      <c r="A14" s="1">
        <f t="shared" si="9"/>
        <v>27</v>
      </c>
      <c r="B14" s="17">
        <f t="shared" si="12"/>
        <v>0.78940923431393584</v>
      </c>
      <c r="C14" s="1">
        <v>92.878990000000002</v>
      </c>
      <c r="D14" s="1">
        <v>169.1465</v>
      </c>
      <c r="E14" s="1">
        <v>252.98140000000001</v>
      </c>
      <c r="F14" s="1">
        <v>314.16629999999998</v>
      </c>
      <c r="G14" s="1">
        <v>46.751420000000003</v>
      </c>
      <c r="H14" s="1">
        <v>0</v>
      </c>
      <c r="I14" s="2"/>
      <c r="J14" s="2">
        <f t="shared" si="10"/>
        <v>73.319532379751706</v>
      </c>
      <c r="K14" s="2">
        <f t="shared" si="4"/>
        <v>133.52580905188216</v>
      </c>
      <c r="L14" s="2">
        <f t="shared" si="5"/>
        <v>199.70585326966753</v>
      </c>
      <c r="M14" s="2">
        <f t="shared" si="6"/>
        <v>248.00577833024224</v>
      </c>
      <c r="N14" s="2">
        <f t="shared" si="7"/>
        <v>36.906002665289229</v>
      </c>
      <c r="O14" s="2">
        <f t="shared" si="11"/>
        <v>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2" customHeight="1" x14ac:dyDescent="0.3">
      <c r="A15" s="1">
        <f t="shared" si="9"/>
        <v>28</v>
      </c>
      <c r="B15" s="17">
        <f t="shared" si="12"/>
        <v>0.76641673234362706</v>
      </c>
      <c r="C15" s="1">
        <v>365.41210000000001</v>
      </c>
      <c r="D15" s="1">
        <v>274.971</v>
      </c>
      <c r="E15" s="1">
        <v>255.66669999999999</v>
      </c>
      <c r="F15" s="1">
        <v>75.761920000000003</v>
      </c>
      <c r="G15" s="1">
        <v>36.295949999999998</v>
      </c>
      <c r="H15" s="1">
        <v>113.1965</v>
      </c>
      <c r="I15" s="2"/>
      <c r="J15" s="2">
        <f t="shared" si="10"/>
        <v>280.0579476408227</v>
      </c>
      <c r="K15" s="2">
        <f t="shared" si="4"/>
        <v>210.74237530925947</v>
      </c>
      <c r="L15" s="2">
        <f t="shared" si="5"/>
        <v>195.94723678307838</v>
      </c>
      <c r="M15" s="2">
        <f t="shared" si="6"/>
        <v>58.065203162479285</v>
      </c>
      <c r="N15" s="2">
        <f t="shared" si="7"/>
        <v>27.81782339630767</v>
      </c>
      <c r="O15" s="2">
        <f t="shared" si="11"/>
        <v>86.755691642735385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2" customHeight="1" x14ac:dyDescent="0.3">
      <c r="A16" s="1">
        <f t="shared" si="9"/>
        <v>29</v>
      </c>
      <c r="B16" s="17">
        <f t="shared" si="12"/>
        <v>0.74409391489672527</v>
      </c>
      <c r="C16" s="1">
        <v>434.68849999999998</v>
      </c>
      <c r="D16" s="1">
        <v>469.97629999999998</v>
      </c>
      <c r="E16" s="1">
        <v>271.98050000000001</v>
      </c>
      <c r="F16" s="1">
        <v>145.37729999999999</v>
      </c>
      <c r="G16" s="1">
        <v>42.966799999999999</v>
      </c>
      <c r="H16" s="1">
        <v>0</v>
      </c>
      <c r="I16" s="2"/>
      <c r="J16" s="2">
        <f t="shared" si="10"/>
        <v>323.44906772558517</v>
      </c>
      <c r="K16" s="2">
        <f t="shared" si="4"/>
        <v>349.70650497567783</v>
      </c>
      <c r="L16" s="2">
        <f t="shared" si="5"/>
        <v>202.37903502056878</v>
      </c>
      <c r="M16" s="2">
        <f t="shared" si="6"/>
        <v>108.17436429411569</v>
      </c>
      <c r="N16" s="2">
        <f t="shared" si="7"/>
        <v>31.971334422584615</v>
      </c>
      <c r="O16" s="2">
        <f t="shared" si="11"/>
        <v>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2" customHeight="1" x14ac:dyDescent="0.3">
      <c r="A17" s="1">
        <f t="shared" si="9"/>
        <v>30</v>
      </c>
      <c r="B17" s="17">
        <f t="shared" si="12"/>
        <v>0.72242127659876243</v>
      </c>
      <c r="C17" s="1">
        <v>217.24700000000001</v>
      </c>
      <c r="D17" s="1">
        <v>263.89109999999999</v>
      </c>
      <c r="E17" s="1">
        <v>278.9402</v>
      </c>
      <c r="F17" s="1">
        <v>66.59599</v>
      </c>
      <c r="G17" s="1">
        <v>10.92601</v>
      </c>
      <c r="H17" s="1">
        <v>41.503970000000002</v>
      </c>
      <c r="I17" s="2"/>
      <c r="J17" s="2">
        <f t="shared" si="10"/>
        <v>156.94385507725136</v>
      </c>
      <c r="K17" s="2">
        <f t="shared" si="4"/>
        <v>190.64054534505166</v>
      </c>
      <c r="L17" s="2">
        <f t="shared" si="5"/>
        <v>201.51233537871411</v>
      </c>
      <c r="M17" s="2">
        <f t="shared" si="6"/>
        <v>48.110360112158418</v>
      </c>
      <c r="N17" s="2">
        <f t="shared" si="7"/>
        <v>7.8931820923308438</v>
      </c>
      <c r="O17" s="2">
        <f t="shared" si="11"/>
        <v>29.98335099131674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2" customHeight="1" x14ac:dyDescent="0.3">
      <c r="A18" s="1">
        <f t="shared" si="9"/>
        <v>31</v>
      </c>
      <c r="B18" s="17">
        <f t="shared" si="12"/>
        <v>0.70137988019297326</v>
      </c>
      <c r="C18" s="1">
        <v>298.50209999999998</v>
      </c>
      <c r="D18" s="1">
        <v>351.06560000000002</v>
      </c>
      <c r="E18" s="1">
        <v>141.81489999999999</v>
      </c>
      <c r="F18" s="1">
        <v>184.57079999999999</v>
      </c>
      <c r="G18" s="1">
        <v>36.061010000000003</v>
      </c>
      <c r="H18" s="1">
        <v>46.968510000000002</v>
      </c>
      <c r="I18" s="2"/>
      <c r="J18" s="2">
        <f t="shared" si="10"/>
        <v>209.3633671353509</v>
      </c>
      <c r="K18" s="2">
        <f t="shared" si="4"/>
        <v>246.23034846787428</v>
      </c>
      <c r="L18" s="2">
        <f t="shared" si="5"/>
        <v>99.466117571578479</v>
      </c>
      <c r="M18" s="2">
        <f t="shared" si="6"/>
        <v>129.45424559112124</v>
      </c>
      <c r="N18" s="2">
        <f t="shared" si="7"/>
        <v>25.292466873437611</v>
      </c>
      <c r="O18" s="2">
        <f t="shared" si="11"/>
        <v>32.942767916642467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2" customHeight="1" x14ac:dyDescent="0.3">
      <c r="A19" s="1">
        <f t="shared" si="9"/>
        <v>32</v>
      </c>
      <c r="B19" s="17">
        <f t="shared" si="12"/>
        <v>0.68095133999317792</v>
      </c>
      <c r="C19" s="1">
        <v>441.97039999999998</v>
      </c>
      <c r="D19" s="1">
        <v>249.60230000000001</v>
      </c>
      <c r="E19" s="1">
        <v>170.035</v>
      </c>
      <c r="F19" s="1">
        <v>7.7750810000000001</v>
      </c>
      <c r="G19" s="1">
        <v>50.257240000000003</v>
      </c>
      <c r="H19" s="1">
        <v>47.17277</v>
      </c>
      <c r="I19" s="2"/>
      <c r="J19" s="2">
        <f t="shared" si="10"/>
        <v>300.96033611732082</v>
      </c>
      <c r="K19" s="2">
        <f t="shared" si="4"/>
        <v>169.9670206503792</v>
      </c>
      <c r="L19" s="2">
        <f t="shared" si="5"/>
        <v>115.78556109574001</v>
      </c>
      <c r="M19" s="2">
        <f t="shared" si="6"/>
        <v>5.2944518255054982</v>
      </c>
      <c r="N19" s="2">
        <f t="shared" si="7"/>
        <v>34.22273492235874</v>
      </c>
      <c r="O19" s="2">
        <f t="shared" si="11"/>
        <v>32.12236094268998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2" customHeight="1" x14ac:dyDescent="0.3">
      <c r="A20" s="1">
        <f t="shared" si="9"/>
        <v>33</v>
      </c>
      <c r="B20" s="17">
        <f t="shared" si="12"/>
        <v>0.66111780581861934</v>
      </c>
      <c r="C20" s="1">
        <v>436.87060000000002</v>
      </c>
      <c r="D20" s="1">
        <v>440.91359999999997</v>
      </c>
      <c r="E20" s="1">
        <v>128.88560000000001</v>
      </c>
      <c r="F20" s="1">
        <v>328.17829999999998</v>
      </c>
      <c r="G20" s="1">
        <v>81.220119999999994</v>
      </c>
      <c r="H20" s="1">
        <v>10.66409</v>
      </c>
      <c r="I20" s="2"/>
      <c r="J20" s="2">
        <f t="shared" si="10"/>
        <v>288.82293249866376</v>
      </c>
      <c r="K20" s="2">
        <f t="shared" si="4"/>
        <v>291.49583178758837</v>
      </c>
      <c r="L20" s="2">
        <f t="shared" si="5"/>
        <v>85.208565073616256</v>
      </c>
      <c r="M20" s="2">
        <f t="shared" si="6"/>
        <v>216.96451761328458</v>
      </c>
      <c r="N20" s="2">
        <f t="shared" si="7"/>
        <v>53.69606752272496</v>
      </c>
      <c r="O20" s="2">
        <f t="shared" si="11"/>
        <v>7.05021978185228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2" customHeight="1" x14ac:dyDescent="0.3">
      <c r="A21" s="1">
        <f t="shared" si="9"/>
        <v>34</v>
      </c>
      <c r="B21" s="17">
        <f t="shared" si="12"/>
        <v>0.64186194739671787</v>
      </c>
      <c r="C21" s="1">
        <v>323.71870000000001</v>
      </c>
      <c r="D21" s="1">
        <v>444.65499999999997</v>
      </c>
      <c r="E21" s="1">
        <v>329.84039999999999</v>
      </c>
      <c r="F21" s="1">
        <v>198.03579999999999</v>
      </c>
      <c r="G21" s="1">
        <v>82.127219999999994</v>
      </c>
      <c r="H21" s="1">
        <v>3.942266</v>
      </c>
      <c r="I21" s="2"/>
      <c r="J21" s="2">
        <f t="shared" si="10"/>
        <v>207.78271519073391</v>
      </c>
      <c r="K21" s="2">
        <f t="shared" si="4"/>
        <v>285.40712421968755</v>
      </c>
      <c r="L21" s="2">
        <f t="shared" si="5"/>
        <v>211.71200147411238</v>
      </c>
      <c r="M21" s="2">
        <f t="shared" si="6"/>
        <v>127.11164424226693</v>
      </c>
      <c r="N21" s="2">
        <f t="shared" si="7"/>
        <v>52.71433736347867</v>
      </c>
      <c r="O21" s="2">
        <f t="shared" si="11"/>
        <v>2.5303905319158693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2" customHeight="1" x14ac:dyDescent="0.3">
      <c r="A22" s="1">
        <f t="shared" si="9"/>
        <v>35</v>
      </c>
      <c r="B22" s="17">
        <f t="shared" si="12"/>
        <v>0.62316693922011446</v>
      </c>
      <c r="C22" s="1">
        <v>136.53960000000001</v>
      </c>
      <c r="D22" s="1">
        <v>433.68400000000003</v>
      </c>
      <c r="E22" s="1">
        <v>364.38159999999999</v>
      </c>
      <c r="F22" s="1">
        <v>469.41520000000003</v>
      </c>
      <c r="G22" s="1">
        <v>65.330640000000002</v>
      </c>
      <c r="H22" s="1">
        <v>71.190880000000007</v>
      </c>
      <c r="I22" s="2"/>
      <c r="J22" s="2">
        <f t="shared" si="10"/>
        <v>85.08696461433874</v>
      </c>
      <c r="K22" s="2">
        <f t="shared" si="4"/>
        <v>270.25753086873613</v>
      </c>
      <c r="L22" s="2">
        <f t="shared" si="5"/>
        <v>227.07056638012804</v>
      </c>
      <c r="M22" s="2">
        <f t="shared" si="6"/>
        <v>292.52403340739789</v>
      </c>
      <c r="N22" s="2">
        <f t="shared" si="7"/>
        <v>40.71189496609118</v>
      </c>
      <c r="O22" s="2">
        <f t="shared" si="11"/>
        <v>44.363802789986465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12" customHeight="1" x14ac:dyDescent="0.3">
      <c r="A23" s="1">
        <f t="shared" si="9"/>
        <v>36</v>
      </c>
      <c r="B23" s="17">
        <f t="shared" si="12"/>
        <v>0.60501644584477132</v>
      </c>
      <c r="C23" s="1">
        <v>181.9281</v>
      </c>
      <c r="D23" s="1">
        <v>426.30090000000001</v>
      </c>
      <c r="E23" s="1">
        <v>180.8965</v>
      </c>
      <c r="F23" s="1">
        <v>220.50649999999999</v>
      </c>
      <c r="G23" s="1">
        <v>229.73390000000001</v>
      </c>
      <c r="H23" s="1">
        <v>0</v>
      </c>
      <c r="I23" s="2"/>
      <c r="J23" s="2">
        <f t="shared" si="10"/>
        <v>110.06949246129214</v>
      </c>
      <c r="K23" s="2">
        <f t="shared" si="4"/>
        <v>257.91905537842729</v>
      </c>
      <c r="L23" s="2">
        <f t="shared" si="5"/>
        <v>109.44535749575867</v>
      </c>
      <c r="M23" s="2">
        <f t="shared" si="6"/>
        <v>133.41005891567005</v>
      </c>
      <c r="N23" s="2">
        <f t="shared" si="7"/>
        <v>138.99278766805813</v>
      </c>
      <c r="O23" s="2">
        <f t="shared" si="11"/>
        <v>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12" customHeight="1" x14ac:dyDescent="0.3">
      <c r="A24" s="1">
        <f t="shared" si="9"/>
        <v>37</v>
      </c>
      <c r="B24" s="17">
        <f t="shared" si="12"/>
        <v>0.58739460761628282</v>
      </c>
      <c r="C24" s="1">
        <v>341.97899999999998</v>
      </c>
      <c r="D24" s="1">
        <v>371.32929999999999</v>
      </c>
      <c r="E24" s="1">
        <v>524.13419999999996</v>
      </c>
      <c r="F24" s="1">
        <v>555.76949999999999</v>
      </c>
      <c r="G24" s="1">
        <v>142.15979999999999</v>
      </c>
      <c r="H24" s="1">
        <v>202.20949999999999</v>
      </c>
      <c r="I24" s="2"/>
      <c r="J24" s="2">
        <f t="shared" si="10"/>
        <v>200.87662051800876</v>
      </c>
      <c r="K24" s="2">
        <f t="shared" si="4"/>
        <v>218.11682846992895</v>
      </c>
      <c r="L24" s="2">
        <f t="shared" si="5"/>
        <v>307.87360274727428</v>
      </c>
      <c r="M24" s="2">
        <f t="shared" si="6"/>
        <v>326.4560073775977</v>
      </c>
      <c r="N24" s="2">
        <f t="shared" si="7"/>
        <v>83.50389993980923</v>
      </c>
      <c r="O24" s="2">
        <f t="shared" si="11"/>
        <v>118.77676990878473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12" customHeight="1" x14ac:dyDescent="0.3">
      <c r="A25" s="1">
        <f t="shared" si="9"/>
        <v>38</v>
      </c>
      <c r="B25" s="17">
        <f t="shared" si="12"/>
        <v>0.57028602681192508</v>
      </c>
      <c r="C25" s="1">
        <v>646.58979999999997</v>
      </c>
      <c r="D25" s="1">
        <v>258.24239999999998</v>
      </c>
      <c r="E25" s="1">
        <v>424.0179</v>
      </c>
      <c r="F25" s="1">
        <v>745.29240000000004</v>
      </c>
      <c r="G25" s="1">
        <v>145.28960000000001</v>
      </c>
      <c r="H25" s="1">
        <v>54.660209999999999</v>
      </c>
      <c r="I25" s="2"/>
      <c r="J25" s="2">
        <f t="shared" si="10"/>
        <v>368.74112801911724</v>
      </c>
      <c r="K25" s="2">
        <f t="shared" si="4"/>
        <v>147.27203225037587</v>
      </c>
      <c r="L25" s="2">
        <f t="shared" si="5"/>
        <v>241.81148348813616</v>
      </c>
      <c r="M25" s="2">
        <f t="shared" si="6"/>
        <v>425.02984160912399</v>
      </c>
      <c r="N25" s="2">
        <f t="shared" si="7"/>
        <v>82.85662872109387</v>
      </c>
      <c r="O25" s="2">
        <f t="shared" si="11"/>
        <v>31.171953985605455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12" customHeight="1" x14ac:dyDescent="0.3">
      <c r="A26" s="1">
        <f t="shared" si="9"/>
        <v>39</v>
      </c>
      <c r="B26" s="17">
        <f t="shared" si="12"/>
        <v>0.55367575418633508</v>
      </c>
      <c r="C26" s="1">
        <v>364.39609999999999</v>
      </c>
      <c r="D26" s="1">
        <v>426.35359999999997</v>
      </c>
      <c r="E26" s="1">
        <v>336.5265</v>
      </c>
      <c r="F26" s="1">
        <v>209.7362</v>
      </c>
      <c r="G26" s="1">
        <v>234.26910000000001</v>
      </c>
      <c r="H26" s="1">
        <v>359.82619999999997</v>
      </c>
      <c r="I26" s="2"/>
      <c r="J26" s="2">
        <f t="shared" si="10"/>
        <v>201.75728549005916</v>
      </c>
      <c r="K26" s="2">
        <f t="shared" si="4"/>
        <v>236.06165103005901</v>
      </c>
      <c r="L26" s="2">
        <f t="shared" si="5"/>
        <v>186.32656369118769</v>
      </c>
      <c r="M26" s="2">
        <f t="shared" si="6"/>
        <v>116.12584871517601</v>
      </c>
      <c r="N26" s="2">
        <f t="shared" si="7"/>
        <v>129.70912062505397</v>
      </c>
      <c r="O26" s="2">
        <f t="shared" si="11"/>
        <v>199.22704266100303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12" customHeight="1" x14ac:dyDescent="0.3">
      <c r="A27" s="1">
        <f t="shared" si="9"/>
        <v>40</v>
      </c>
      <c r="B27" s="17">
        <f t="shared" si="12"/>
        <v>0.53754927590906321</v>
      </c>
      <c r="C27" s="1">
        <v>342.81959999999998</v>
      </c>
      <c r="D27" s="1">
        <v>360.9735</v>
      </c>
      <c r="E27" s="1">
        <v>506.84059999999999</v>
      </c>
      <c r="F27" s="1">
        <v>231.92420000000001</v>
      </c>
      <c r="G27" s="1">
        <v>157.42920000000001</v>
      </c>
      <c r="H27" s="1">
        <v>84.202010000000001</v>
      </c>
      <c r="I27" s="2"/>
      <c r="J27" s="2">
        <f t="shared" si="10"/>
        <v>184.28242774743467</v>
      </c>
      <c r="K27" s="2">
        <f t="shared" si="4"/>
        <v>194.04104354736023</v>
      </c>
      <c r="L27" s="2">
        <f t="shared" si="5"/>
        <v>272.45179753131515</v>
      </c>
      <c r="M27" s="2">
        <f t="shared" si="6"/>
        <v>124.67068577578877</v>
      </c>
      <c r="N27" s="2">
        <f t="shared" si="7"/>
        <v>84.625952466943104</v>
      </c>
      <c r="O27" s="2">
        <f t="shared" si="11"/>
        <v>45.2627295055877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12" customHeight="1" x14ac:dyDescent="0.3">
      <c r="A28" s="1">
        <f t="shared" si="9"/>
        <v>41</v>
      </c>
      <c r="B28" s="17">
        <f t="shared" si="12"/>
        <v>0.52189250088258565</v>
      </c>
      <c r="C28" s="1">
        <v>466.6737</v>
      </c>
      <c r="D28" s="1">
        <v>495.95929999999998</v>
      </c>
      <c r="E28" s="1">
        <v>313.46379999999999</v>
      </c>
      <c r="F28" s="1">
        <v>609.88660000000004</v>
      </c>
      <c r="G28" s="1">
        <v>132.89500000000001</v>
      </c>
      <c r="H28" s="1">
        <v>303.58</v>
      </c>
      <c r="I28" s="2"/>
      <c r="J28" s="2">
        <f t="shared" si="10"/>
        <v>243.5535043891295</v>
      </c>
      <c r="K28" s="2">
        <f t="shared" si="4"/>
        <v>258.83743941297655</v>
      </c>
      <c r="L28" s="2">
        <f t="shared" si="5"/>
        <v>163.59440651815865</v>
      </c>
      <c r="M28" s="2">
        <f t="shared" si="6"/>
        <v>318.29524292877721</v>
      </c>
      <c r="N28" s="2">
        <f t="shared" si="7"/>
        <v>69.356903904791224</v>
      </c>
      <c r="O28" s="2">
        <f t="shared" si="11"/>
        <v>158.43612541793536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12" customHeight="1" x14ac:dyDescent="0.3">
      <c r="A29" s="1">
        <f t="shared" si="9"/>
        <v>42</v>
      </c>
      <c r="B29" s="17">
        <f t="shared" si="12"/>
        <v>0.50669174842969478</v>
      </c>
      <c r="C29" s="1">
        <v>412.97859999999997</v>
      </c>
      <c r="D29" s="1">
        <v>489.95260000000002</v>
      </c>
      <c r="E29" s="1">
        <v>528.50409999999999</v>
      </c>
      <c r="F29" s="1">
        <v>336.34109999999998</v>
      </c>
      <c r="G29" s="1">
        <v>499.74489999999997</v>
      </c>
      <c r="H29" s="1">
        <v>140.8484</v>
      </c>
      <c r="I29" s="2"/>
      <c r="J29" s="2">
        <f t="shared" si="10"/>
        <v>209.25284889804755</v>
      </c>
      <c r="K29" s="2">
        <f t="shared" si="4"/>
        <v>248.25493954167487</v>
      </c>
      <c r="L29" s="2">
        <f t="shared" si="5"/>
        <v>267.78866648126223</v>
      </c>
      <c r="M29" s="2">
        <f t="shared" si="6"/>
        <v>170.42126002776681</v>
      </c>
      <c r="N29" s="2">
        <f t="shared" si="7"/>
        <v>253.21661714982295</v>
      </c>
      <c r="O29" s="2">
        <f t="shared" si="11"/>
        <v>71.366722059525017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2" customHeight="1" x14ac:dyDescent="0.3">
      <c r="A30" s="1">
        <f t="shared" si="9"/>
        <v>43</v>
      </c>
      <c r="B30" s="17">
        <f t="shared" si="12"/>
        <v>0.49193373633950949</v>
      </c>
      <c r="C30" s="1">
        <v>810.26530000000002</v>
      </c>
      <c r="D30" s="1">
        <v>656.79610000000002</v>
      </c>
      <c r="E30" s="1">
        <v>397.56720000000001</v>
      </c>
      <c r="F30" s="1">
        <v>548.3759</v>
      </c>
      <c r="G30" s="1">
        <v>530.50810000000001</v>
      </c>
      <c r="H30" s="1">
        <v>231.33789999999999</v>
      </c>
      <c r="I30" s="2"/>
      <c r="J30" s="2">
        <f t="shared" si="10"/>
        <v>398.59683645525359</v>
      </c>
      <c r="K30" s="2">
        <f t="shared" si="4"/>
        <v>323.1001594862181</v>
      </c>
      <c r="L30" s="2">
        <f t="shared" si="5"/>
        <v>195.57671814203704</v>
      </c>
      <c r="M30" s="2">
        <f t="shared" si="6"/>
        <v>269.7646054055412</v>
      </c>
      <c r="N30" s="2">
        <f t="shared" si="7"/>
        <v>260.97483179137413</v>
      </c>
      <c r="O30" s="2">
        <f t="shared" si="11"/>
        <v>113.8029175039358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2" customHeight="1" x14ac:dyDescent="0.3">
      <c r="A31" s="1">
        <f t="shared" si="9"/>
        <v>44</v>
      </c>
      <c r="B31" s="17">
        <f t="shared" si="12"/>
        <v>0.4776055692616597</v>
      </c>
      <c r="C31" s="1">
        <v>555.80690000000004</v>
      </c>
      <c r="D31" s="1">
        <v>625.69320000000005</v>
      </c>
      <c r="E31" s="1">
        <v>314.94150000000002</v>
      </c>
      <c r="F31" s="1">
        <v>524.08140000000003</v>
      </c>
      <c r="G31" s="1">
        <v>232.5668</v>
      </c>
      <c r="H31" s="1">
        <v>350.75200000000001</v>
      </c>
      <c r="I31" s="2"/>
      <c r="J31" s="2">
        <f t="shared" si="10"/>
        <v>265.45647087405837</v>
      </c>
      <c r="K31" s="2">
        <f t="shared" si="4"/>
        <v>298.8345569691495</v>
      </c>
      <c r="L31" s="2">
        <f t="shared" si="5"/>
        <v>150.41781439162102</v>
      </c>
      <c r="M31" s="2">
        <f t="shared" si="6"/>
        <v>250.30419538644759</v>
      </c>
      <c r="N31" s="2">
        <f t="shared" si="7"/>
        <v>111.07519890536256</v>
      </c>
      <c r="O31" s="2">
        <f t="shared" si="11"/>
        <v>167.52110862966566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2" customHeight="1" x14ac:dyDescent="0.3">
      <c r="A32" s="1">
        <f t="shared" si="9"/>
        <v>45</v>
      </c>
      <c r="B32" s="17">
        <f t="shared" si="12"/>
        <v>0.46369472743850459</v>
      </c>
      <c r="C32" s="1">
        <v>418.85739999999998</v>
      </c>
      <c r="D32" s="1">
        <v>720.30399999999997</v>
      </c>
      <c r="E32" s="1">
        <v>374.22519999999997</v>
      </c>
      <c r="F32" s="1">
        <v>369.10180000000003</v>
      </c>
      <c r="G32" s="1">
        <v>147.71860000000001</v>
      </c>
      <c r="H32" s="1">
        <v>42.797490000000003</v>
      </c>
      <c r="I32" s="2"/>
      <c r="J32" s="2">
        <f t="shared" si="10"/>
        <v>194.22196792860069</v>
      </c>
      <c r="K32" s="2">
        <f t="shared" si="4"/>
        <v>334.00116695286459</v>
      </c>
      <c r="L32" s="2">
        <f t="shared" si="5"/>
        <v>173.52625211461987</v>
      </c>
      <c r="M32" s="2">
        <f t="shared" si="6"/>
        <v>171.15055854806144</v>
      </c>
      <c r="N32" s="2">
        <f t="shared" si="7"/>
        <v>68.496335964597492</v>
      </c>
      <c r="O32" s="2">
        <f t="shared" si="11"/>
        <v>19.844970460602127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12" customHeight="1" x14ac:dyDescent="0.3">
      <c r="A33" s="1">
        <f t="shared" si="9"/>
        <v>46</v>
      </c>
      <c r="B33" s="17">
        <f t="shared" si="12"/>
        <v>0.45018905576553847</v>
      </c>
      <c r="C33" s="1">
        <v>1063.75</v>
      </c>
      <c r="D33" s="1">
        <v>702.51549999999997</v>
      </c>
      <c r="E33" s="1">
        <v>521.48130000000003</v>
      </c>
      <c r="F33" s="1">
        <v>337.89319999999998</v>
      </c>
      <c r="G33" s="1">
        <v>353.80180000000001</v>
      </c>
      <c r="H33" s="1">
        <v>509.04910000000001</v>
      </c>
      <c r="I33" s="2"/>
      <c r="J33" s="2">
        <f t="shared" si="10"/>
        <v>478.88860807059154</v>
      </c>
      <c r="K33" s="2">
        <f t="shared" si="4"/>
        <v>316.26478960565515</v>
      </c>
      <c r="L33" s="2">
        <f t="shared" si="5"/>
        <v>234.76517404638551</v>
      </c>
      <c r="M33" s="2">
        <f t="shared" si="6"/>
        <v>152.11582065759623</v>
      </c>
      <c r="N33" s="2">
        <f t="shared" si="7"/>
        <v>159.27769827014791</v>
      </c>
      <c r="O33" s="2">
        <f t="shared" si="11"/>
        <v>229.16833366729716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12" customHeight="1" x14ac:dyDescent="0.3">
      <c r="A34" s="1">
        <f t="shared" si="9"/>
        <v>47</v>
      </c>
      <c r="B34" s="17">
        <f t="shared" si="12"/>
        <v>0.43707675317042571</v>
      </c>
      <c r="C34" s="1">
        <v>1279.046</v>
      </c>
      <c r="D34" s="1">
        <v>666.08709999999996</v>
      </c>
      <c r="E34" s="1">
        <v>784.79349999999999</v>
      </c>
      <c r="F34" s="1">
        <v>348.14460000000003</v>
      </c>
      <c r="G34" s="1">
        <v>283.18650000000002</v>
      </c>
      <c r="H34" s="1">
        <v>331.23590000000002</v>
      </c>
      <c r="I34" s="2"/>
      <c r="J34" s="2">
        <f t="shared" si="10"/>
        <v>559.04127283562036</v>
      </c>
      <c r="K34" s="2">
        <f t="shared" si="4"/>
        <v>291.13118699670463</v>
      </c>
      <c r="L34" s="2">
        <f t="shared" si="5"/>
        <v>343.01499488925447</v>
      </c>
      <c r="M34" s="2">
        <f t="shared" si="6"/>
        <v>152.1659114018166</v>
      </c>
      <c r="N34" s="2">
        <f t="shared" si="7"/>
        <v>123.77423596169677</v>
      </c>
      <c r="O34" s="2">
        <f t="shared" si="11"/>
        <v>144.77551170548381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12" customHeight="1" x14ac:dyDescent="0.3">
      <c r="A35" s="1">
        <f t="shared" si="9"/>
        <v>48</v>
      </c>
      <c r="B35" s="17">
        <f t="shared" si="12"/>
        <v>0.42434636230138417</v>
      </c>
      <c r="C35" s="1">
        <v>956.11670000000004</v>
      </c>
      <c r="D35" s="1">
        <v>672.78049999999996</v>
      </c>
      <c r="E35" s="1">
        <v>538.49400000000003</v>
      </c>
      <c r="F35" s="1">
        <v>707.9375</v>
      </c>
      <c r="G35" s="1">
        <v>325.19630000000001</v>
      </c>
      <c r="H35" s="1">
        <v>335.0881</v>
      </c>
      <c r="I35" s="2"/>
      <c r="J35" s="2">
        <f t="shared" si="10"/>
        <v>405.72464358060387</v>
      </c>
      <c r="K35" s="2">
        <f t="shared" si="4"/>
        <v>285.49195780230639</v>
      </c>
      <c r="L35" s="2">
        <f t="shared" si="5"/>
        <v>228.50797002112159</v>
      </c>
      <c r="M35" s="2">
        <f t="shared" si="6"/>
        <v>300.41070286173618</v>
      </c>
      <c r="N35" s="2">
        <f t="shared" si="7"/>
        <v>137.99586693886963</v>
      </c>
      <c r="O35" s="2">
        <f t="shared" si="11"/>
        <v>142.19341628548244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12" customHeight="1" x14ac:dyDescent="0.3">
      <c r="A36" s="1">
        <f t="shared" si="9"/>
        <v>49</v>
      </c>
      <c r="B36" s="17">
        <f t="shared" si="12"/>
        <v>0.41198675951590696</v>
      </c>
      <c r="C36" s="1">
        <v>1177.8779999999999</v>
      </c>
      <c r="D36" s="1">
        <v>527.27470000000005</v>
      </c>
      <c r="E36" s="1">
        <v>660.02189999999996</v>
      </c>
      <c r="F36" s="1">
        <v>404.0702</v>
      </c>
      <c r="G36" s="1">
        <v>374.90699999999998</v>
      </c>
      <c r="H36" s="1">
        <v>72.537689999999998</v>
      </c>
      <c r="I36" s="2"/>
      <c r="J36" s="2">
        <f t="shared" si="10"/>
        <v>485.27014032507742</v>
      </c>
      <c r="K36" s="2">
        <f t="shared" si="4"/>
        <v>217.230195027722</v>
      </c>
      <c r="L36" s="2">
        <f t="shared" si="5"/>
        <v>271.92028379053198</v>
      </c>
      <c r="M36" s="2">
        <f t="shared" si="6"/>
        <v>166.47157231494444</v>
      </c>
      <c r="N36" s="2">
        <f t="shared" si="7"/>
        <v>154.45672004983012</v>
      </c>
      <c r="O36" s="2">
        <f t="shared" si="11"/>
        <v>29.884567845869409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2" customHeight="1" x14ac:dyDescent="0.3">
      <c r="A37" s="1">
        <f t="shared" si="9"/>
        <v>50</v>
      </c>
      <c r="B37" s="17">
        <f t="shared" si="12"/>
        <v>0.39998714516107475</v>
      </c>
      <c r="C37" s="1">
        <v>1300.5450000000001</v>
      </c>
      <c r="D37" s="1">
        <v>728.53599999999994</v>
      </c>
      <c r="E37" s="1">
        <v>717.55849999999998</v>
      </c>
      <c r="F37" s="1">
        <v>413.30160000000001</v>
      </c>
      <c r="G37" s="1">
        <v>223.30539999999999</v>
      </c>
      <c r="H37" s="1">
        <v>296.83109999999999</v>
      </c>
      <c r="I37" s="2"/>
      <c r="J37" s="2">
        <f t="shared" si="10"/>
        <v>520.20128170350995</v>
      </c>
      <c r="K37" s="2">
        <f t="shared" ref="K37:K66" si="13">PRODUCT($B37,D37)</f>
        <v>291.40503478706876</v>
      </c>
      <c r="L37" s="2">
        <f t="shared" ref="L37:L66" si="14">PRODUCT($B37,E37)</f>
        <v>287.01417590106303</v>
      </c>
      <c r="M37" s="2">
        <f t="shared" ref="M37:M66" si="15">PRODUCT($B37,F37)</f>
        <v>165.31532707450447</v>
      </c>
      <c r="N37" s="2">
        <f t="shared" ref="N37:N66" si="16">PRODUCT($B37,G37)</f>
        <v>89.319289445051865</v>
      </c>
      <c r="O37" s="2">
        <f t="shared" si="11"/>
        <v>118.72862428402149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12" customHeight="1" x14ac:dyDescent="0.3">
      <c r="A38" s="1">
        <f t="shared" si="9"/>
        <v>51</v>
      </c>
      <c r="B38" s="17">
        <f t="shared" si="12"/>
        <v>0.3883370341369658</v>
      </c>
      <c r="C38" s="1">
        <v>883.399</v>
      </c>
      <c r="D38" s="1">
        <v>903.89850000000001</v>
      </c>
      <c r="E38" s="1">
        <v>698.9769</v>
      </c>
      <c r="F38" s="1">
        <v>497.65210000000002</v>
      </c>
      <c r="G38" s="1">
        <v>314.95060000000001</v>
      </c>
      <c r="H38" s="1">
        <v>175.0026</v>
      </c>
      <c r="I38" s="2"/>
      <c r="J38" s="2">
        <f t="shared" si="10"/>
        <v>343.05654761956146</v>
      </c>
      <c r="K38" s="2">
        <f t="shared" si="13"/>
        <v>351.01726265085216</v>
      </c>
      <c r="L38" s="2">
        <f t="shared" si="14"/>
        <v>271.43861627625051</v>
      </c>
      <c r="M38" s="2">
        <f t="shared" si="15"/>
        <v>193.25674054603272</v>
      </c>
      <c r="N38" s="2">
        <f t="shared" si="16"/>
        <v>122.30698190365786</v>
      </c>
      <c r="O38" s="2">
        <f t="shared" si="11"/>
        <v>67.959990650257765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12" customHeight="1" x14ac:dyDescent="0.3">
      <c r="A39" s="1">
        <f t="shared" si="9"/>
        <v>52</v>
      </c>
      <c r="B39" s="17">
        <f t="shared" si="12"/>
        <v>0.37702624673491825</v>
      </c>
      <c r="C39" s="1">
        <v>1056.325</v>
      </c>
      <c r="D39" s="1">
        <v>920.86519999999996</v>
      </c>
      <c r="E39" s="1">
        <v>724.54939999999999</v>
      </c>
      <c r="F39" s="1">
        <v>1056.184</v>
      </c>
      <c r="G39" s="1">
        <v>261.42579999999998</v>
      </c>
      <c r="H39" s="1">
        <v>433.58539999999999</v>
      </c>
      <c r="I39" s="2"/>
      <c r="J39" s="2">
        <f t="shared" si="10"/>
        <v>398.26225008226254</v>
      </c>
      <c r="K39" s="2">
        <f t="shared" si="13"/>
        <v>347.19035010479985</v>
      </c>
      <c r="L39" s="2">
        <f t="shared" si="14"/>
        <v>273.17414085603696</v>
      </c>
      <c r="M39" s="2">
        <f t="shared" si="15"/>
        <v>398.20908938147289</v>
      </c>
      <c r="N39" s="2">
        <f t="shared" si="16"/>
        <v>98.564388173673379</v>
      </c>
      <c r="O39" s="2">
        <f t="shared" si="11"/>
        <v>163.47307600105822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12" customHeight="1" x14ac:dyDescent="0.3">
      <c r="A40" s="1">
        <f t="shared" si="9"/>
        <v>53</v>
      </c>
      <c r="B40" s="17">
        <f t="shared" si="12"/>
        <v>0.3660448997426391</v>
      </c>
      <c r="C40" s="1">
        <v>1741.479</v>
      </c>
      <c r="D40" s="1">
        <v>772.33410000000003</v>
      </c>
      <c r="E40" s="1">
        <v>925.49159999999995</v>
      </c>
      <c r="F40" s="1">
        <v>968.9085</v>
      </c>
      <c r="G40" s="1">
        <v>360.79320000000001</v>
      </c>
      <c r="H40" s="1">
        <v>756.21720000000005</v>
      </c>
      <c r="I40" s="2"/>
      <c r="J40" s="2">
        <f t="shared" si="10"/>
        <v>637.45950595891145</v>
      </c>
      <c r="K40" s="2">
        <f t="shared" si="13"/>
        <v>282.70895820232141</v>
      </c>
      <c r="L40" s="2">
        <f t="shared" si="14"/>
        <v>338.77147993465462</v>
      </c>
      <c r="M40" s="2">
        <f t="shared" si="15"/>
        <v>354.66401474229082</v>
      </c>
      <c r="N40" s="2">
        <f t="shared" si="16"/>
        <v>132.06651072182595</v>
      </c>
      <c r="O40" s="2">
        <f t="shared" si="11"/>
        <v>276.80944915765929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12" customHeight="1" x14ac:dyDescent="0.3">
      <c r="A41" s="1">
        <f t="shared" si="9"/>
        <v>54</v>
      </c>
      <c r="B41" s="17">
        <f t="shared" si="12"/>
        <v>0.35538339780838746</v>
      </c>
      <c r="C41" s="1">
        <v>1013.321</v>
      </c>
      <c r="D41" s="1">
        <v>1032.712</v>
      </c>
      <c r="E41" s="1">
        <v>644.02210000000002</v>
      </c>
      <c r="F41" s="1">
        <v>663.46159999999998</v>
      </c>
      <c r="G41" s="1">
        <v>489.8021</v>
      </c>
      <c r="H41" s="1">
        <v>513.65009999999995</v>
      </c>
      <c r="I41" s="2"/>
      <c r="J41" s="2">
        <f t="shared" si="10"/>
        <v>360.11746005059302</v>
      </c>
      <c r="K41" s="2">
        <f t="shared" si="13"/>
        <v>367.00869951749542</v>
      </c>
      <c r="L41" s="2">
        <f t="shared" si="14"/>
        <v>228.8747621616931</v>
      </c>
      <c r="M41" s="2">
        <f t="shared" si="15"/>
        <v>235.78323772338922</v>
      </c>
      <c r="N41" s="2">
        <f t="shared" si="16"/>
        <v>174.06753455168356</v>
      </c>
      <c r="O41" s="2">
        <f t="shared" si="11"/>
        <v>182.54271782261799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12" customHeight="1" x14ac:dyDescent="0.3">
      <c r="A42" s="1">
        <f t="shared" si="9"/>
        <v>55</v>
      </c>
      <c r="B42" s="17">
        <f t="shared" si="12"/>
        <v>0.34503242505668685</v>
      </c>
      <c r="C42" s="1">
        <v>1559.8579999999999</v>
      </c>
      <c r="D42" s="1">
        <v>1245.26</v>
      </c>
      <c r="E42" s="1">
        <v>850.63850000000002</v>
      </c>
      <c r="F42" s="1">
        <v>1043.001</v>
      </c>
      <c r="G42" s="1">
        <v>405.31029999999998</v>
      </c>
      <c r="H42" s="1">
        <v>246.4453</v>
      </c>
      <c r="I42" s="2"/>
      <c r="J42" s="2">
        <f t="shared" si="10"/>
        <v>538.20158848407345</v>
      </c>
      <c r="K42" s="2">
        <f t="shared" si="13"/>
        <v>429.65507762608985</v>
      </c>
      <c r="L42" s="2">
        <f t="shared" si="14"/>
        <v>293.49786450158251</v>
      </c>
      <c r="M42" s="2">
        <f t="shared" si="15"/>
        <v>359.86916436654946</v>
      </c>
      <c r="N42" s="2">
        <f t="shared" si="16"/>
        <v>139.84519570945326</v>
      </c>
      <c r="O42" s="2">
        <f t="shared" si="11"/>
        <v>85.031619502822707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3">
      <c r="A43" s="1">
        <f t="shared" si="9"/>
        <v>56</v>
      </c>
      <c r="B43" s="17">
        <f t="shared" si="12"/>
        <v>0.33498293694823966</v>
      </c>
      <c r="C43" s="1">
        <v>1173.1500000000001</v>
      </c>
      <c r="D43" s="1">
        <v>1550.7460000000001</v>
      </c>
      <c r="E43" s="1">
        <v>1124.6790000000001</v>
      </c>
      <c r="F43" s="1">
        <v>704.79759999999999</v>
      </c>
      <c r="G43" s="1">
        <v>376.8064</v>
      </c>
      <c r="H43" s="1">
        <v>84.782219999999995</v>
      </c>
      <c r="I43" s="2"/>
      <c r="J43" s="2">
        <f t="shared" si="10"/>
        <v>392.98523248082739</v>
      </c>
      <c r="K43" s="2">
        <f t="shared" si="13"/>
        <v>519.47344954073492</v>
      </c>
      <c r="L43" s="2">
        <f t="shared" si="14"/>
        <v>376.74827454400929</v>
      </c>
      <c r="M43" s="2">
        <f t="shared" si="15"/>
        <v>236.09517000207063</v>
      </c>
      <c r="N43" s="2">
        <f t="shared" si="16"/>
        <v>126.22371453289317</v>
      </c>
      <c r="O43" s="2">
        <f t="shared" si="11"/>
        <v>28.400597056591781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3">
      <c r="A44" s="1">
        <f t="shared" si="9"/>
        <v>57</v>
      </c>
      <c r="B44" s="17">
        <f t="shared" si="12"/>
        <v>0.3252261523769317</v>
      </c>
      <c r="C44" s="1">
        <v>1748.5920000000001</v>
      </c>
      <c r="D44" s="1">
        <v>1601.94</v>
      </c>
      <c r="E44" s="1">
        <v>1386.797</v>
      </c>
      <c r="F44" s="1">
        <v>1393.4449999999999</v>
      </c>
      <c r="G44" s="1">
        <v>638.3125</v>
      </c>
      <c r="H44" s="1">
        <v>294.91699999999997</v>
      </c>
      <c r="I44" s="2"/>
      <c r="J44" s="2">
        <f t="shared" si="10"/>
        <v>568.68784823708381</v>
      </c>
      <c r="K44" s="2">
        <f t="shared" si="13"/>
        <v>520.99278253870193</v>
      </c>
      <c r="L44" s="2">
        <f t="shared" si="14"/>
        <v>451.02265243787178</v>
      </c>
      <c r="M44" s="2">
        <f t="shared" si="15"/>
        <v>453.18475589887356</v>
      </c>
      <c r="N44" s="2">
        <f t="shared" si="16"/>
        <v>207.59591838910021</v>
      </c>
      <c r="O44" s="2">
        <f t="shared" si="11"/>
        <v>95.914721180547559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3">
      <c r="A45" s="1">
        <f t="shared" si="9"/>
        <v>58</v>
      </c>
      <c r="B45" s="17">
        <f t="shared" si="12"/>
        <v>0.31575354599702105</v>
      </c>
      <c r="C45" s="1">
        <v>1753.7</v>
      </c>
      <c r="D45" s="1">
        <v>1504.2529999999999</v>
      </c>
      <c r="E45" s="1">
        <v>2048.8530000000001</v>
      </c>
      <c r="F45" s="1">
        <v>812.50530000000003</v>
      </c>
      <c r="G45" s="1">
        <v>358.07940000000002</v>
      </c>
      <c r="H45" s="1">
        <v>933.64400000000001</v>
      </c>
      <c r="I45" s="2"/>
      <c r="J45" s="2">
        <f t="shared" si="10"/>
        <v>553.73699361497586</v>
      </c>
      <c r="K45" s="2">
        <f t="shared" si="13"/>
        <v>474.97321882665688</v>
      </c>
      <c r="L45" s="2">
        <f t="shared" si="14"/>
        <v>646.93259997663461</v>
      </c>
      <c r="M45" s="2">
        <f t="shared" si="15"/>
        <v>256.55142961637341</v>
      </c>
      <c r="N45" s="2">
        <f t="shared" si="16"/>
        <v>113.06484029848571</v>
      </c>
      <c r="O45" s="2">
        <f t="shared" si="11"/>
        <v>294.80140369884271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3">
      <c r="A46" s="1">
        <f t="shared" si="9"/>
        <v>59</v>
      </c>
      <c r="B46" s="17">
        <f t="shared" si="12"/>
        <v>0.30655684077380685</v>
      </c>
      <c r="C46" s="1">
        <v>2053.607</v>
      </c>
      <c r="D46" s="1">
        <v>1770.482</v>
      </c>
      <c r="E46" s="1">
        <v>1052.299</v>
      </c>
      <c r="F46" s="1">
        <v>1084.7360000000001</v>
      </c>
      <c r="G46" s="1">
        <v>788.4751</v>
      </c>
      <c r="H46" s="1">
        <v>328.86279999999999</v>
      </c>
      <c r="I46" s="2"/>
      <c r="J46" s="2">
        <f t="shared" si="10"/>
        <v>629.5472741109752</v>
      </c>
      <c r="K46" s="2">
        <f t="shared" si="13"/>
        <v>542.75336856689114</v>
      </c>
      <c r="L46" s="2">
        <f t="shared" si="14"/>
        <v>322.58945698943614</v>
      </c>
      <c r="M46" s="2">
        <f t="shared" si="15"/>
        <v>332.5332412336162</v>
      </c>
      <c r="N46" s="2">
        <f t="shared" si="16"/>
        <v>241.71243568481142</v>
      </c>
      <c r="O46" s="2">
        <f t="shared" si="11"/>
        <v>100.81514101602828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3">
      <c r="A47" s="1">
        <f t="shared" si="9"/>
        <v>60</v>
      </c>
      <c r="B47" s="17">
        <f t="shared" si="12"/>
        <v>0.29762800075126877</v>
      </c>
      <c r="C47" s="1">
        <v>2428.2979999999998</v>
      </c>
      <c r="D47" s="1">
        <v>1995.4369999999999</v>
      </c>
      <c r="E47" s="1">
        <v>1648.133</v>
      </c>
      <c r="F47" s="1">
        <v>2193.2220000000002</v>
      </c>
      <c r="G47" s="1">
        <v>1056.865</v>
      </c>
      <c r="H47" s="1">
        <v>681.32360000000006</v>
      </c>
      <c r="I47" s="2"/>
      <c r="J47" s="2">
        <f t="shared" si="10"/>
        <v>722.72947896830442</v>
      </c>
      <c r="K47" s="2">
        <f t="shared" si="13"/>
        <v>593.89792493510947</v>
      </c>
      <c r="L47" s="2">
        <f t="shared" si="14"/>
        <v>490.53052976219089</v>
      </c>
      <c r="M47" s="2">
        <f t="shared" si="15"/>
        <v>652.76427906369929</v>
      </c>
      <c r="N47" s="2">
        <f t="shared" si="16"/>
        <v>314.55261701398967</v>
      </c>
      <c r="O47" s="2">
        <f t="shared" si="11"/>
        <v>202.78098093265717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12" customHeight="1" x14ac:dyDescent="0.3">
      <c r="A48" s="1">
        <f t="shared" si="9"/>
        <v>61</v>
      </c>
      <c r="B48" s="17">
        <f t="shared" si="12"/>
        <v>0.28895922403035801</v>
      </c>
      <c r="C48" s="1">
        <v>2991.0880000000002</v>
      </c>
      <c r="D48" s="1">
        <v>1807.05</v>
      </c>
      <c r="E48" s="1">
        <v>1804.1310000000001</v>
      </c>
      <c r="F48" s="1">
        <v>1661.327</v>
      </c>
      <c r="G48" s="1">
        <v>841.91980000000001</v>
      </c>
      <c r="H48" s="1">
        <v>983.46019999999999</v>
      </c>
      <c r="I48" s="2"/>
      <c r="J48" s="2">
        <f t="shared" si="10"/>
        <v>864.30246748651552</v>
      </c>
      <c r="K48" s="2">
        <f t="shared" si="13"/>
        <v>522.16376578405846</v>
      </c>
      <c r="L48" s="2">
        <f t="shared" si="14"/>
        <v>521.32029380911388</v>
      </c>
      <c r="M48" s="2">
        <f t="shared" si="15"/>
        <v>480.05576078068259</v>
      </c>
      <c r="N48" s="2">
        <f t="shared" si="16"/>
        <v>243.28049210379422</v>
      </c>
      <c r="O48" s="2">
        <f t="shared" si="11"/>
        <v>284.17989625674068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ht="12" customHeight="1" x14ac:dyDescent="0.3">
      <c r="A49" s="1">
        <f t="shared" si="9"/>
        <v>62</v>
      </c>
      <c r="B49" s="17">
        <f t="shared" si="12"/>
        <v>0.28054293595180391</v>
      </c>
      <c r="C49" s="1">
        <v>3916.3009999999999</v>
      </c>
      <c r="D49" s="1">
        <v>3524.1129999999998</v>
      </c>
      <c r="E49" s="1">
        <v>3326.9229999999998</v>
      </c>
      <c r="F49" s="1">
        <v>2876.018</v>
      </c>
      <c r="G49" s="1">
        <v>1879.46</v>
      </c>
      <c r="H49" s="1">
        <v>1485.173</v>
      </c>
      <c r="I49" s="2"/>
      <c r="J49" s="2">
        <f t="shared" si="10"/>
        <v>1098.6905806109855</v>
      </c>
      <c r="K49" s="2">
        <f t="shared" si="13"/>
        <v>988.66500764591945</v>
      </c>
      <c r="L49" s="2">
        <f t="shared" si="14"/>
        <v>933.34474610558323</v>
      </c>
      <c r="M49" s="2">
        <f t="shared" si="15"/>
        <v>806.84653357023512</v>
      </c>
      <c r="N49" s="2">
        <f t="shared" si="16"/>
        <v>527.26922640397743</v>
      </c>
      <c r="O49" s="2">
        <f t="shared" si="11"/>
        <v>416.65479381634844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12" customHeight="1" x14ac:dyDescent="0.3">
      <c r="A50" s="1">
        <f t="shared" si="9"/>
        <v>63</v>
      </c>
      <c r="B50" s="17">
        <f t="shared" si="12"/>
        <v>0.27237178247747951</v>
      </c>
      <c r="C50" s="1">
        <v>5192.3990000000003</v>
      </c>
      <c r="D50" s="1">
        <v>5609.6459999999997</v>
      </c>
      <c r="E50" s="1">
        <v>4752.1530000000002</v>
      </c>
      <c r="F50" s="1">
        <v>4916.4449999999997</v>
      </c>
      <c r="G50" s="1">
        <v>2811.9839999999999</v>
      </c>
      <c r="H50" s="1">
        <v>3258.6080000000002</v>
      </c>
      <c r="I50" s="2"/>
      <c r="J50" s="2">
        <f t="shared" si="10"/>
        <v>1414.2629709642822</v>
      </c>
      <c r="K50" s="2">
        <f t="shared" si="13"/>
        <v>1527.9092800876629</v>
      </c>
      <c r="L50" s="2">
        <f t="shared" si="14"/>
        <v>1294.3523832157018</v>
      </c>
      <c r="M50" s="2">
        <f t="shared" si="15"/>
        <v>1339.1008881024916</v>
      </c>
      <c r="N50" s="2">
        <f t="shared" si="16"/>
        <v>765.90509437815274</v>
      </c>
      <c r="O50" s="2">
        <f t="shared" si="11"/>
        <v>887.55286935537458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12" customHeight="1" x14ac:dyDescent="0.3">
      <c r="A51" s="1">
        <f t="shared" si="9"/>
        <v>64</v>
      </c>
      <c r="B51" s="17">
        <f t="shared" si="12"/>
        <v>0.26443862376454319</v>
      </c>
      <c r="C51" s="1">
        <v>5031.37</v>
      </c>
      <c r="D51" s="1">
        <v>7313.5749999999998</v>
      </c>
      <c r="E51" s="1">
        <v>6366.03</v>
      </c>
      <c r="F51" s="1">
        <v>5847.902</v>
      </c>
      <c r="G51" s="1">
        <v>5586.6769999999997</v>
      </c>
      <c r="H51" s="1">
        <v>4606.9570000000003</v>
      </c>
      <c r="I51" s="2"/>
      <c r="J51" s="2">
        <f t="shared" si="10"/>
        <v>1330.4885584502097</v>
      </c>
      <c r="K51" s="2">
        <f t="shared" si="13"/>
        <v>1933.9917077987689</v>
      </c>
      <c r="L51" s="2">
        <f t="shared" si="14"/>
        <v>1683.4242120437948</v>
      </c>
      <c r="M51" s="2">
        <f t="shared" si="15"/>
        <v>1546.4111567899197</v>
      </c>
      <c r="N51" s="2">
        <f t="shared" si="16"/>
        <v>1477.3331772970269</v>
      </c>
      <c r="O51" s="2">
        <f t="shared" si="11"/>
        <v>1218.2573688224286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ht="12" customHeight="1" x14ac:dyDescent="0.3">
      <c r="A52" s="1">
        <f t="shared" si="9"/>
        <v>65</v>
      </c>
      <c r="B52" s="17">
        <f t="shared" si="12"/>
        <v>0.25673652792674095</v>
      </c>
      <c r="C52" s="1">
        <v>6735.2510000000002</v>
      </c>
      <c r="D52" s="1">
        <v>9105.8150000000005</v>
      </c>
      <c r="E52" s="1">
        <v>9405.2990000000009</v>
      </c>
      <c r="F52" s="1">
        <v>7133.5770000000002</v>
      </c>
      <c r="G52" s="1">
        <v>6863.2579999999998</v>
      </c>
      <c r="H52" s="1">
        <v>6210.8490000000002</v>
      </c>
      <c r="I52" s="2"/>
      <c r="J52" s="2">
        <f t="shared" si="10"/>
        <v>1729.1849564551101</v>
      </c>
      <c r="K52" s="2">
        <f t="shared" si="13"/>
        <v>2337.7953270432367</v>
      </c>
      <c r="L52" s="2">
        <f t="shared" si="14"/>
        <v>2414.6838093728488</v>
      </c>
      <c r="M52" s="2">
        <f t="shared" si="15"/>
        <v>1831.4497906780571</v>
      </c>
      <c r="N52" s="2">
        <f t="shared" si="16"/>
        <v>1762.0490291854283</v>
      </c>
      <c r="O52" s="2">
        <f t="shared" si="11"/>
        <v>1594.5518077372712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ht="12" customHeight="1" x14ac:dyDescent="0.3">
      <c r="A53" s="1">
        <f t="shared" si="9"/>
        <v>66</v>
      </c>
      <c r="B53" s="17">
        <f t="shared" si="12"/>
        <v>0.24925876497741842</v>
      </c>
      <c r="C53" s="1">
        <v>8258.8790000000008</v>
      </c>
      <c r="D53" s="1">
        <v>10697.29</v>
      </c>
      <c r="E53" s="1">
        <v>11420.25</v>
      </c>
      <c r="F53" s="1">
        <v>10823.06</v>
      </c>
      <c r="G53" s="1">
        <v>10235.219999999999</v>
      </c>
      <c r="H53" s="1">
        <v>9699.7849999999999</v>
      </c>
      <c r="I53" s="2"/>
      <c r="J53" s="2">
        <f t="shared" si="10"/>
        <v>2058.5979796379365</v>
      </c>
      <c r="K53" s="2">
        <f t="shared" si="13"/>
        <v>2666.3932940052887</v>
      </c>
      <c r="L53" s="2">
        <f t="shared" si="14"/>
        <v>2846.5974107333627</v>
      </c>
      <c r="M53" s="2">
        <f t="shared" si="15"/>
        <v>2697.7425688764979</v>
      </c>
      <c r="N53" s="2">
        <f t="shared" si="16"/>
        <v>2551.2182964721724</v>
      </c>
      <c r="O53" s="2">
        <f t="shared" si="11"/>
        <v>2417.7564296464884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ht="12" customHeight="1" x14ac:dyDescent="0.3">
      <c r="A54" s="1">
        <f t="shared" si="9"/>
        <v>67</v>
      </c>
      <c r="B54" s="17">
        <f t="shared" si="12"/>
        <v>0.24199880094894993</v>
      </c>
      <c r="C54" s="1">
        <v>9247.9179999999997</v>
      </c>
      <c r="D54" s="1">
        <v>10958.45</v>
      </c>
      <c r="E54" s="1">
        <v>11455.39</v>
      </c>
      <c r="F54" s="1">
        <v>10963.94</v>
      </c>
      <c r="G54" s="1">
        <v>12035.76</v>
      </c>
      <c r="H54" s="1">
        <v>11032.44</v>
      </c>
      <c r="I54" s="2"/>
      <c r="J54" s="2">
        <f t="shared" si="10"/>
        <v>2237.9850672742109</v>
      </c>
      <c r="K54" s="2">
        <f t="shared" si="13"/>
        <v>2651.9317602590204</v>
      </c>
      <c r="L54" s="2">
        <f t="shared" si="14"/>
        <v>2772.1906444025913</v>
      </c>
      <c r="M54" s="2">
        <f t="shared" si="15"/>
        <v>2653.2603336762304</v>
      </c>
      <c r="N54" s="2">
        <f t="shared" si="16"/>
        <v>2912.6394885093337</v>
      </c>
      <c r="O54" s="2">
        <f t="shared" si="11"/>
        <v>2669.8372515412334</v>
      </c>
      <c r="P54" s="2"/>
      <c r="Q54" s="2"/>
    </row>
    <row r="55" spans="1:58" ht="12" customHeight="1" x14ac:dyDescent="0.3">
      <c r="A55" s="1">
        <f t="shared" si="9"/>
        <v>68</v>
      </c>
      <c r="B55" s="17">
        <f t="shared" si="12"/>
        <v>0.23495029218344654</v>
      </c>
      <c r="C55" s="1">
        <v>9977.8439999999991</v>
      </c>
      <c r="D55" s="1">
        <v>11971.63</v>
      </c>
      <c r="E55" s="1">
        <v>11860.59</v>
      </c>
      <c r="F55" s="1">
        <v>11017.67</v>
      </c>
      <c r="G55" s="1">
        <v>14332.12</v>
      </c>
      <c r="H55" s="1">
        <v>13220.22</v>
      </c>
      <c r="I55" s="2"/>
      <c r="J55" s="2">
        <f t="shared" si="10"/>
        <v>2344.2973631608488</v>
      </c>
      <c r="K55" s="2">
        <f t="shared" si="13"/>
        <v>2812.737966412114</v>
      </c>
      <c r="L55" s="2">
        <f t="shared" si="14"/>
        <v>2786.6490859680644</v>
      </c>
      <c r="M55" s="2">
        <f t="shared" si="15"/>
        <v>2588.6047856807936</v>
      </c>
      <c r="N55" s="2">
        <f t="shared" si="16"/>
        <v>3367.335781608218</v>
      </c>
      <c r="O55" s="2">
        <f t="shared" si="11"/>
        <v>3106.0945517294435</v>
      </c>
      <c r="P55" s="2"/>
      <c r="Q55" s="2"/>
    </row>
    <row r="56" spans="1:58" ht="12" customHeight="1" x14ac:dyDescent="0.3">
      <c r="A56" s="1">
        <f t="shared" si="9"/>
        <v>69</v>
      </c>
      <c r="B56" s="17">
        <f t="shared" si="12"/>
        <v>0.22810707978975392</v>
      </c>
      <c r="C56" s="1">
        <v>10064.65</v>
      </c>
      <c r="D56" s="1">
        <v>12788</v>
      </c>
      <c r="E56" s="1">
        <v>13168.27</v>
      </c>
      <c r="F56" s="1">
        <v>14663.29</v>
      </c>
      <c r="G56" s="1">
        <v>12761.61</v>
      </c>
      <c r="H56" s="1">
        <v>12679.37</v>
      </c>
      <c r="I56" s="2"/>
      <c r="J56" s="2">
        <f t="shared" si="10"/>
        <v>2295.8179206059467</v>
      </c>
      <c r="K56" s="2">
        <f t="shared" si="13"/>
        <v>2917.0333363513732</v>
      </c>
      <c r="L56" s="2">
        <f t="shared" si="14"/>
        <v>3003.775615583023</v>
      </c>
      <c r="M56" s="2">
        <f t="shared" si="15"/>
        <v>3344.8002620103011</v>
      </c>
      <c r="N56" s="2">
        <f t="shared" si="16"/>
        <v>2911.0135905157217</v>
      </c>
      <c r="O56" s="2">
        <f t="shared" si="11"/>
        <v>2892.2540642738122</v>
      </c>
      <c r="P56" s="2"/>
      <c r="Q56" s="2"/>
    </row>
    <row r="57" spans="1:58" ht="12" customHeight="1" x14ac:dyDescent="0.3">
      <c r="A57" s="1">
        <f t="shared" si="9"/>
        <v>70</v>
      </c>
      <c r="B57" s="17">
        <f t="shared" si="12"/>
        <v>0.22146318426189701</v>
      </c>
      <c r="C57" s="1">
        <v>10048.44</v>
      </c>
      <c r="D57" s="1">
        <v>12090.26</v>
      </c>
      <c r="E57" s="1">
        <v>12812.9</v>
      </c>
      <c r="F57" s="1">
        <v>14353.1</v>
      </c>
      <c r="G57" s="1">
        <v>14423.88</v>
      </c>
      <c r="H57" s="1">
        <v>13356.35</v>
      </c>
      <c r="I57" s="2"/>
      <c r="J57" s="2">
        <f t="shared" si="10"/>
        <v>2225.3595192646167</v>
      </c>
      <c r="K57" s="2">
        <f t="shared" si="13"/>
        <v>2677.547478154243</v>
      </c>
      <c r="L57" s="2">
        <f t="shared" si="14"/>
        <v>2837.58563362926</v>
      </c>
      <c r="M57" s="2">
        <f t="shared" si="15"/>
        <v>3178.6832300294341</v>
      </c>
      <c r="N57" s="2">
        <f t="shared" si="16"/>
        <v>3194.358394211491</v>
      </c>
      <c r="O57" s="2">
        <f t="shared" si="11"/>
        <v>2957.939801116388</v>
      </c>
      <c r="P57" s="2"/>
      <c r="Q57" s="2"/>
    </row>
    <row r="58" spans="1:58" ht="12" customHeight="1" x14ac:dyDescent="0.3">
      <c r="A58" s="1">
        <f t="shared" si="9"/>
        <v>71</v>
      </c>
      <c r="B58" s="17">
        <f t="shared" si="12"/>
        <v>0.21501280025426894</v>
      </c>
      <c r="C58" s="1">
        <v>10247.14</v>
      </c>
      <c r="D58" s="1">
        <v>12724.6</v>
      </c>
      <c r="E58" s="1">
        <v>15087.04</v>
      </c>
      <c r="F58" s="1">
        <v>14048.55</v>
      </c>
      <c r="G58" s="1">
        <v>13647.86</v>
      </c>
      <c r="H58" s="1">
        <v>14524.75</v>
      </c>
      <c r="I58" s="2"/>
      <c r="J58" s="2">
        <f t="shared" si="10"/>
        <v>2203.2662659975294</v>
      </c>
      <c r="K58" s="2">
        <f t="shared" si="13"/>
        <v>2735.9518781154707</v>
      </c>
      <c r="L58" s="2">
        <f t="shared" si="14"/>
        <v>3243.9067179481658</v>
      </c>
      <c r="M58" s="2">
        <f t="shared" si="15"/>
        <v>3020.6180750121098</v>
      </c>
      <c r="N58" s="2">
        <f t="shared" si="16"/>
        <v>2934.4645960782273</v>
      </c>
      <c r="O58" s="2">
        <f t="shared" si="11"/>
        <v>3123.0071704931929</v>
      </c>
      <c r="P58" s="2"/>
      <c r="Q58" s="2"/>
    </row>
    <row r="59" spans="1:58" ht="12" customHeight="1" x14ac:dyDescent="0.3">
      <c r="A59" s="1">
        <f t="shared" si="9"/>
        <v>72</v>
      </c>
      <c r="B59" s="17">
        <f t="shared" si="12"/>
        <v>0.20875029150899899</v>
      </c>
      <c r="C59" s="1">
        <v>10422.01</v>
      </c>
      <c r="D59" s="1">
        <v>12576.14</v>
      </c>
      <c r="E59" s="1">
        <v>14982.88</v>
      </c>
      <c r="F59" s="1">
        <v>13532.45</v>
      </c>
      <c r="G59" s="1">
        <v>13766.25</v>
      </c>
      <c r="H59" s="1">
        <v>15820.43</v>
      </c>
      <c r="I59" s="2"/>
      <c r="J59" s="2">
        <f t="shared" si="10"/>
        <v>2175.5976256097024</v>
      </c>
      <c r="K59" s="2">
        <f t="shared" si="13"/>
        <v>2625.2728910579822</v>
      </c>
      <c r="L59" s="2">
        <f t="shared" si="14"/>
        <v>3127.6805676443505</v>
      </c>
      <c r="M59" s="2">
        <f t="shared" si="15"/>
        <v>2824.9028823309536</v>
      </c>
      <c r="N59" s="2">
        <f t="shared" si="16"/>
        <v>2873.7087004857572</v>
      </c>
      <c r="O59" s="2">
        <f t="shared" si="11"/>
        <v>3302.5193742977131</v>
      </c>
      <c r="P59" s="2"/>
      <c r="Q59" s="2"/>
    </row>
    <row r="60" spans="1:58" ht="12" customHeight="1" x14ac:dyDescent="0.3">
      <c r="A60" s="1">
        <f t="shared" si="9"/>
        <v>73</v>
      </c>
      <c r="B60" s="17">
        <f t="shared" si="12"/>
        <v>0.20267018593106698</v>
      </c>
      <c r="C60" s="1">
        <v>10959.4</v>
      </c>
      <c r="D60" s="1">
        <v>13054.9</v>
      </c>
      <c r="E60" s="1">
        <v>12777.55</v>
      </c>
      <c r="F60" s="1">
        <v>10996.36</v>
      </c>
      <c r="G60" s="1">
        <v>15030.68</v>
      </c>
      <c r="H60" s="1">
        <v>16942.759999999998</v>
      </c>
      <c r="I60" s="2"/>
      <c r="J60" s="2">
        <f t="shared" si="10"/>
        <v>2221.1436356929353</v>
      </c>
      <c r="K60" s="2">
        <f t="shared" si="13"/>
        <v>2645.8390103114862</v>
      </c>
      <c r="L60" s="2">
        <f t="shared" si="14"/>
        <v>2589.6284342435047</v>
      </c>
      <c r="M60" s="2">
        <f t="shared" si="15"/>
        <v>2228.6343257649478</v>
      </c>
      <c r="N60" s="2">
        <f t="shared" si="16"/>
        <v>3046.2707102703698</v>
      </c>
      <c r="O60" s="2">
        <f t="shared" si="11"/>
        <v>3433.792319385444</v>
      </c>
      <c r="P60" s="2"/>
      <c r="Q60" s="2"/>
    </row>
    <row r="61" spans="1:58" ht="12" customHeight="1" x14ac:dyDescent="0.3">
      <c r="A61" s="1">
        <f t="shared" si="9"/>
        <v>74</v>
      </c>
      <c r="B61" s="17">
        <f t="shared" si="12"/>
        <v>0.19676717080686115</v>
      </c>
      <c r="C61" s="1">
        <v>10233.27</v>
      </c>
      <c r="D61" s="1">
        <v>12922.22</v>
      </c>
      <c r="E61" s="1">
        <v>13577.72</v>
      </c>
      <c r="F61" s="1">
        <v>11743.4</v>
      </c>
      <c r="G61" s="1">
        <v>13194.4</v>
      </c>
      <c r="H61" s="1">
        <v>17146.48</v>
      </c>
      <c r="I61" s="2"/>
      <c r="J61" s="2">
        <f t="shared" si="10"/>
        <v>2013.5715860027281</v>
      </c>
      <c r="K61" s="2">
        <f t="shared" si="13"/>
        <v>2542.6686699438374</v>
      </c>
      <c r="L61" s="2">
        <f t="shared" si="14"/>
        <v>2671.6495504077348</v>
      </c>
      <c r="M61" s="2">
        <f t="shared" si="15"/>
        <v>2310.7155936532931</v>
      </c>
      <c r="N61" s="2">
        <f t="shared" si="16"/>
        <v>2596.2247584940487</v>
      </c>
      <c r="O61" s="2">
        <f t="shared" si="11"/>
        <v>3373.8643588964287</v>
      </c>
      <c r="P61" s="2"/>
      <c r="Q61" s="2"/>
    </row>
    <row r="62" spans="1:58" ht="12" customHeight="1" x14ac:dyDescent="0.3">
      <c r="A62" s="1">
        <f t="shared" si="9"/>
        <v>75</v>
      </c>
      <c r="B62" s="17">
        <f t="shared" si="12"/>
        <v>0.19103608816200113</v>
      </c>
      <c r="C62" s="1">
        <v>10566.83</v>
      </c>
      <c r="D62" s="1">
        <v>12048.34</v>
      </c>
      <c r="E62" s="1">
        <v>14029.45</v>
      </c>
      <c r="F62" s="1">
        <v>12228.31</v>
      </c>
      <c r="G62" s="1">
        <v>12594.4</v>
      </c>
      <c r="H62" s="1">
        <v>13434.76</v>
      </c>
      <c r="I62" s="2"/>
      <c r="J62" s="2">
        <f t="shared" si="10"/>
        <v>2018.6458674728783</v>
      </c>
      <c r="K62" s="2">
        <f t="shared" si="13"/>
        <v>2301.6677424457648</v>
      </c>
      <c r="L62" s="2">
        <f t="shared" si="14"/>
        <v>2680.131247064387</v>
      </c>
      <c r="M62" s="2">
        <f t="shared" si="15"/>
        <v>2336.0485072322799</v>
      </c>
      <c r="N62" s="2">
        <f t="shared" si="16"/>
        <v>2405.9849087475068</v>
      </c>
      <c r="O62" s="2">
        <f t="shared" si="11"/>
        <v>2566.5239957953263</v>
      </c>
      <c r="P62" s="2"/>
      <c r="Q62" s="2"/>
    </row>
    <row r="63" spans="1:58" ht="12" customHeight="1" x14ac:dyDescent="0.3">
      <c r="A63" s="1">
        <f t="shared" si="9"/>
        <v>76</v>
      </c>
      <c r="B63" s="17">
        <f t="shared" si="12"/>
        <v>0.18547193025437003</v>
      </c>
      <c r="C63" s="1">
        <v>11482.5</v>
      </c>
      <c r="D63" s="1">
        <v>12063.33</v>
      </c>
      <c r="E63" s="1">
        <v>13885.96</v>
      </c>
      <c r="F63" s="1">
        <v>12089.55</v>
      </c>
      <c r="G63" s="1">
        <v>14721.23</v>
      </c>
      <c r="H63" s="1">
        <v>13550.26</v>
      </c>
      <c r="I63" s="2"/>
      <c r="J63" s="2">
        <f t="shared" si="10"/>
        <v>2129.6814391458038</v>
      </c>
      <c r="K63" s="2">
        <f t="shared" si="13"/>
        <v>2237.4091003954495</v>
      </c>
      <c r="L63" s="2">
        <f t="shared" si="14"/>
        <v>2575.4558046349721</v>
      </c>
      <c r="M63" s="2">
        <f t="shared" si="15"/>
        <v>2242.2721744067189</v>
      </c>
      <c r="N63" s="2">
        <f t="shared" si="16"/>
        <v>2730.3749438185396</v>
      </c>
      <c r="O63" s="2">
        <f t="shared" si="11"/>
        <v>2513.1928776485802</v>
      </c>
      <c r="P63" s="2"/>
      <c r="Q63" s="2"/>
    </row>
    <row r="64" spans="1:58" ht="12" customHeight="1" x14ac:dyDescent="0.3">
      <c r="A64" s="1">
        <f t="shared" si="9"/>
        <v>77</v>
      </c>
      <c r="B64" s="17">
        <f t="shared" si="12"/>
        <v>0.18006983519841752</v>
      </c>
      <c r="C64" s="1">
        <v>9990.8739999999998</v>
      </c>
      <c r="D64" s="1">
        <v>11627.25</v>
      </c>
      <c r="E64" s="1">
        <v>12789.43</v>
      </c>
      <c r="F64" s="1">
        <v>11604.33</v>
      </c>
      <c r="G64" s="1">
        <v>12158.77</v>
      </c>
      <c r="H64" s="1">
        <v>14094.13</v>
      </c>
      <c r="I64" s="2"/>
      <c r="J64" s="2">
        <f t="shared" si="10"/>
        <v>1799.0550346681543</v>
      </c>
      <c r="K64" s="2">
        <f t="shared" si="13"/>
        <v>2093.7169913108</v>
      </c>
      <c r="L64" s="2">
        <f t="shared" si="14"/>
        <v>2302.9905523816969</v>
      </c>
      <c r="M64" s="2">
        <f t="shared" si="15"/>
        <v>2089.5897906880523</v>
      </c>
      <c r="N64" s="2">
        <f t="shared" si="16"/>
        <v>2189.427710115463</v>
      </c>
      <c r="O64" s="2">
        <f t="shared" si="11"/>
        <v>2537.9276663650721</v>
      </c>
      <c r="P64" s="2"/>
      <c r="Q64" s="2"/>
    </row>
    <row r="65" spans="1:17" ht="12" customHeight="1" x14ac:dyDescent="0.3">
      <c r="A65" s="1">
        <f t="shared" si="9"/>
        <v>78</v>
      </c>
      <c r="B65" s="17">
        <f t="shared" si="12"/>
        <v>0.17482508271691022</v>
      </c>
      <c r="C65" s="1">
        <v>9636.5879999999997</v>
      </c>
      <c r="D65" s="1">
        <v>12569.09</v>
      </c>
      <c r="E65" s="1">
        <v>12601.99</v>
      </c>
      <c r="F65" s="1">
        <v>12546.6</v>
      </c>
      <c r="G65" s="1">
        <v>13846.33</v>
      </c>
      <c r="H65" s="1">
        <v>13488.82</v>
      </c>
      <c r="I65" s="2"/>
      <c r="J65" s="2">
        <f t="shared" si="10"/>
        <v>1684.7172942087843</v>
      </c>
      <c r="K65" s="2">
        <f t="shared" si="13"/>
        <v>2197.392198926289</v>
      </c>
      <c r="L65" s="2">
        <f t="shared" si="14"/>
        <v>2203.1439441476755</v>
      </c>
      <c r="M65" s="2">
        <f t="shared" si="15"/>
        <v>2193.4603828159857</v>
      </c>
      <c r="N65" s="2">
        <f t="shared" si="16"/>
        <v>2420.6857875756355</v>
      </c>
      <c r="O65" s="2">
        <f t="shared" si="11"/>
        <v>2358.184072253513</v>
      </c>
      <c r="P65" s="2"/>
      <c r="Q65" s="2"/>
    </row>
    <row r="66" spans="1:17" ht="12" customHeight="1" x14ac:dyDescent="0.3">
      <c r="A66" s="1">
        <f t="shared" si="9"/>
        <v>79</v>
      </c>
      <c r="B66" s="17">
        <f t="shared" si="12"/>
        <v>0.1697330900164177</v>
      </c>
      <c r="C66" s="1">
        <v>8731.0300000000007</v>
      </c>
      <c r="D66" s="1">
        <v>11667.22</v>
      </c>
      <c r="E66" s="1">
        <v>12882.19</v>
      </c>
      <c r="F66" s="1">
        <v>12777.46</v>
      </c>
      <c r="G66" s="1">
        <v>12709.66</v>
      </c>
      <c r="H66" s="1">
        <v>14340.87</v>
      </c>
      <c r="I66" s="2"/>
      <c r="J66" s="2">
        <f t="shared" si="10"/>
        <v>1481.9447009260437</v>
      </c>
      <c r="K66" s="2">
        <f t="shared" si="13"/>
        <v>1980.3133025013487</v>
      </c>
      <c r="L66" s="2">
        <f t="shared" si="14"/>
        <v>2186.5339148785961</v>
      </c>
      <c r="M66" s="2">
        <f t="shared" si="15"/>
        <v>2168.7577683611762</v>
      </c>
      <c r="N66" s="2">
        <f t="shared" si="16"/>
        <v>2157.2498648580636</v>
      </c>
      <c r="O66" s="2">
        <f t="shared" si="11"/>
        <v>2434.1201786237443</v>
      </c>
      <c r="P66" s="2"/>
      <c r="Q66" s="2"/>
    </row>
    <row r="67" spans="1:17" ht="12" customHeight="1" x14ac:dyDescent="0.3">
      <c r="B67" s="17"/>
      <c r="I67" s="2"/>
      <c r="J67" s="2"/>
      <c r="K67" s="2"/>
      <c r="L67" s="2"/>
      <c r="M67" s="2"/>
      <c r="N67" s="2"/>
      <c r="O67" s="2"/>
      <c r="P67" s="2"/>
      <c r="Q67" s="2"/>
    </row>
    <row r="68" spans="1:17" ht="12" customHeight="1" x14ac:dyDescent="0.3">
      <c r="I68" s="2"/>
      <c r="J68" s="2"/>
      <c r="K68" s="2"/>
      <c r="L68" s="2"/>
      <c r="M68" s="2"/>
      <c r="N68" s="2"/>
      <c r="O68" s="2"/>
      <c r="P68" s="2"/>
      <c r="Q68" s="2"/>
    </row>
    <row r="69" spans="1:17" ht="12" customHeight="1" x14ac:dyDescent="0.3">
      <c r="I69" s="2"/>
      <c r="J69" s="2"/>
      <c r="K69" s="2"/>
      <c r="L69" s="2"/>
      <c r="M69" s="2"/>
      <c r="N69" s="2"/>
      <c r="O69" s="2"/>
      <c r="P69" s="2"/>
      <c r="Q69" s="2"/>
    </row>
    <row r="70" spans="1:17" ht="12" customHeight="1" x14ac:dyDescent="0.3">
      <c r="I70" s="2"/>
      <c r="J70" s="2"/>
      <c r="K70" s="2"/>
      <c r="L70" s="2"/>
      <c r="M70" s="2"/>
      <c r="N70" s="2"/>
      <c r="O70" s="2"/>
      <c r="P70" s="2"/>
      <c r="Q70" s="2"/>
    </row>
    <row r="71" spans="1:17" ht="12" customHeight="1" x14ac:dyDescent="0.3">
      <c r="I71" s="2"/>
      <c r="J71" s="2"/>
      <c r="K71" s="2"/>
      <c r="L71" s="2"/>
      <c r="M71" s="2"/>
      <c r="N71" s="2"/>
      <c r="O71" s="2"/>
      <c r="P71" s="2"/>
      <c r="Q71" s="2"/>
    </row>
    <row r="72" spans="1:17" ht="12" customHeight="1" x14ac:dyDescent="0.3">
      <c r="I72" s="2"/>
      <c r="J72" s="2"/>
      <c r="K72" s="2"/>
      <c r="L72" s="2"/>
      <c r="M72" s="2"/>
      <c r="N72" s="2"/>
      <c r="O72" s="2"/>
      <c r="P72" s="2"/>
      <c r="Q72" s="2"/>
    </row>
    <row r="73" spans="1:17" ht="12" customHeight="1" x14ac:dyDescent="0.3">
      <c r="I73" s="2"/>
      <c r="J73" s="2"/>
      <c r="K73" s="2"/>
      <c r="L73" s="2"/>
      <c r="M73" s="2"/>
      <c r="N73" s="2"/>
      <c r="O73" s="2"/>
      <c r="P73" s="2"/>
      <c r="Q73" s="2"/>
    </row>
    <row r="74" spans="1:17" ht="12" customHeight="1" x14ac:dyDescent="0.3">
      <c r="I74" s="2"/>
      <c r="J74" s="2"/>
      <c r="K74" s="2"/>
      <c r="L74" s="2"/>
      <c r="M74" s="2"/>
      <c r="N74" s="2"/>
      <c r="O74" s="2"/>
      <c r="P74" s="2"/>
      <c r="Q74" s="2"/>
    </row>
    <row r="75" spans="1:17" ht="12" customHeight="1" x14ac:dyDescent="0.3">
      <c r="I75" s="2"/>
      <c r="J75" s="2"/>
      <c r="K75" s="2"/>
      <c r="L75" s="2"/>
      <c r="M75" s="2"/>
      <c r="N75" s="2"/>
      <c r="O75" s="2"/>
      <c r="P75" s="2"/>
      <c r="Q75" s="2"/>
    </row>
    <row r="76" spans="1:17" ht="12" customHeight="1" x14ac:dyDescent="0.3">
      <c r="I76" s="2"/>
      <c r="J76" s="2"/>
      <c r="K76" s="2"/>
      <c r="L76" s="2"/>
      <c r="M76" s="2"/>
      <c r="N76" s="2"/>
      <c r="O76" s="2"/>
      <c r="P76" s="2"/>
      <c r="Q76" s="2"/>
    </row>
    <row r="77" spans="1:17" ht="12" customHeight="1" x14ac:dyDescent="0.3">
      <c r="I77" s="2"/>
      <c r="J77" s="2"/>
      <c r="K77" s="2"/>
      <c r="L77" s="2"/>
      <c r="M77" s="2"/>
      <c r="N77" s="2"/>
      <c r="O77" s="2"/>
      <c r="P77" s="2"/>
      <c r="Q77" s="2"/>
    </row>
    <row r="78" spans="1:17" ht="12" customHeight="1" x14ac:dyDescent="0.3">
      <c r="I78" s="2"/>
      <c r="J78" s="2"/>
      <c r="K78" s="2"/>
      <c r="L78" s="2"/>
      <c r="M78" s="2"/>
      <c r="N78" s="2"/>
      <c r="O78" s="2"/>
      <c r="P78" s="2"/>
      <c r="Q78" s="2"/>
    </row>
    <row r="79" spans="1:17" ht="12" customHeight="1" x14ac:dyDescent="0.3">
      <c r="I79" s="2"/>
      <c r="J79" s="2"/>
      <c r="K79" s="2"/>
      <c r="L79" s="2"/>
      <c r="M79" s="2"/>
      <c r="N79" s="2"/>
      <c r="O79" s="2"/>
      <c r="P79" s="2"/>
      <c r="Q79" s="2"/>
    </row>
    <row r="80" spans="1:17" ht="12" customHeight="1" x14ac:dyDescent="0.3">
      <c r="I80" s="2"/>
      <c r="J80" s="2"/>
      <c r="K80" s="2"/>
      <c r="L80" s="2"/>
      <c r="M80" s="2"/>
      <c r="N80" s="2"/>
      <c r="O80" s="2"/>
      <c r="P80" s="2"/>
      <c r="Q80" s="2"/>
    </row>
    <row r="81" spans="4:17" ht="12" customHeight="1" x14ac:dyDescent="0.3">
      <c r="I81" s="2"/>
      <c r="J81" s="2"/>
      <c r="K81" s="2"/>
      <c r="L81" s="2"/>
      <c r="M81" s="2"/>
      <c r="N81" s="2"/>
      <c r="O81" s="2"/>
      <c r="P81" s="2"/>
      <c r="Q81" s="2"/>
    </row>
    <row r="82" spans="4:17" ht="12" customHeight="1" x14ac:dyDescent="0.3">
      <c r="I82" s="2"/>
      <c r="J82" s="2"/>
      <c r="K82" s="2"/>
      <c r="L82" s="2"/>
      <c r="M82" s="2"/>
      <c r="N82" s="2"/>
      <c r="O82" s="2"/>
      <c r="P82" s="2"/>
      <c r="Q82" s="2"/>
    </row>
    <row r="83" spans="4:17" ht="12" customHeight="1" x14ac:dyDescent="0.3">
      <c r="I83" s="2"/>
      <c r="J83" s="2"/>
      <c r="K83" s="2"/>
      <c r="L83" s="2"/>
      <c r="M83" s="2"/>
      <c r="N83" s="2"/>
      <c r="O83" s="2"/>
      <c r="P83" s="2"/>
      <c r="Q83" s="2"/>
    </row>
    <row r="84" spans="4:17" ht="12" customHeight="1" x14ac:dyDescent="0.3">
      <c r="I84" s="2"/>
      <c r="J84" s="2"/>
      <c r="K84" s="2"/>
      <c r="L84" s="2"/>
      <c r="M84" s="2"/>
      <c r="N84" s="2"/>
      <c r="O84" s="2"/>
      <c r="P84" s="2"/>
      <c r="Q84" s="2"/>
    </row>
    <row r="85" spans="4:17" ht="12" customHeight="1" x14ac:dyDescent="0.3">
      <c r="I85" s="2"/>
      <c r="J85" s="2"/>
      <c r="K85" s="2"/>
      <c r="L85" s="2"/>
      <c r="M85" s="2"/>
      <c r="N85" s="2"/>
      <c r="O85" s="2"/>
      <c r="P85" s="2"/>
      <c r="Q85" s="2"/>
    </row>
    <row r="86" spans="4:17" ht="12" customHeight="1" x14ac:dyDescent="0.3">
      <c r="I86" s="2"/>
      <c r="J86" s="2"/>
      <c r="K86" s="2"/>
      <c r="L86" s="2"/>
      <c r="M86" s="2"/>
      <c r="N86" s="2"/>
      <c r="O86" s="2"/>
      <c r="P86" s="2"/>
      <c r="Q86" s="2"/>
    </row>
    <row r="87" spans="4:17" ht="12" customHeight="1" x14ac:dyDescent="0.3">
      <c r="D87" s="2"/>
      <c r="I87" s="2"/>
      <c r="J87" s="2"/>
      <c r="K87" s="2"/>
      <c r="L87" s="2"/>
      <c r="M87" s="2"/>
      <c r="N87" s="2"/>
      <c r="O87" s="2"/>
      <c r="P87" s="2"/>
      <c r="Q87" s="2"/>
    </row>
    <row r="88" spans="4:17" ht="12" customHeight="1" x14ac:dyDescent="0.3">
      <c r="D88" s="2"/>
      <c r="I88" s="2"/>
      <c r="J88" s="2"/>
      <c r="K88" s="2"/>
      <c r="L88" s="2"/>
      <c r="M88" s="2"/>
      <c r="N88" s="2"/>
      <c r="O88" s="2"/>
      <c r="P88" s="2"/>
      <c r="Q88" s="2"/>
    </row>
    <row r="89" spans="4:17" ht="12" customHeight="1" x14ac:dyDescent="0.3">
      <c r="D89" s="2"/>
      <c r="I89" s="2"/>
      <c r="J89" s="2"/>
      <c r="K89" s="2"/>
      <c r="L89" s="2"/>
      <c r="M89" s="2"/>
      <c r="N89" s="2"/>
      <c r="O89" s="2"/>
      <c r="P89" s="2"/>
      <c r="Q89" s="2"/>
    </row>
    <row r="90" spans="4:17" ht="12" customHeight="1" x14ac:dyDescent="0.3">
      <c r="D90" s="2"/>
      <c r="I90" s="2"/>
      <c r="J90" s="2"/>
      <c r="K90" s="2"/>
      <c r="L90" s="2"/>
      <c r="M90" s="2"/>
      <c r="N90" s="2"/>
      <c r="O90" s="2"/>
      <c r="P90" s="2"/>
      <c r="Q90" s="2"/>
    </row>
    <row r="91" spans="4:17" ht="12" customHeight="1" x14ac:dyDescent="0.3">
      <c r="D91" s="2"/>
      <c r="I91" s="2"/>
      <c r="J91" s="2"/>
      <c r="K91" s="2"/>
      <c r="L91" s="2"/>
      <c r="M91" s="2"/>
      <c r="N91" s="2"/>
      <c r="O91" s="2"/>
      <c r="P91" s="2"/>
      <c r="Q91" s="2"/>
    </row>
    <row r="92" spans="4:17" ht="12" customHeight="1" x14ac:dyDescent="0.3">
      <c r="D92" s="2"/>
      <c r="I92" s="2"/>
      <c r="J92" s="2"/>
      <c r="K92" s="2"/>
      <c r="L92" s="2"/>
      <c r="M92" s="2"/>
      <c r="N92" s="2"/>
      <c r="O92" s="2"/>
      <c r="P92" s="2"/>
      <c r="Q92" s="2"/>
    </row>
    <row r="93" spans="4:17" ht="12" customHeight="1" x14ac:dyDescent="0.3">
      <c r="D93" s="2"/>
      <c r="I93" s="2"/>
      <c r="J93" s="2"/>
      <c r="K93" s="2"/>
      <c r="L93" s="2"/>
      <c r="M93" s="2"/>
      <c r="N93" s="2"/>
      <c r="O93" s="2"/>
      <c r="P93" s="2"/>
      <c r="Q93" s="2"/>
    </row>
    <row r="94" spans="4:17" ht="12" customHeight="1" x14ac:dyDescent="0.3">
      <c r="D94" s="2"/>
      <c r="I94" s="2"/>
      <c r="J94" s="2"/>
      <c r="K94" s="2"/>
      <c r="L94" s="2"/>
      <c r="M94" s="2"/>
      <c r="N94" s="2"/>
      <c r="O94" s="2"/>
      <c r="P94" s="2"/>
      <c r="Q94" s="2"/>
    </row>
    <row r="95" spans="4:17" ht="12" customHeight="1" x14ac:dyDescent="0.3">
      <c r="D95" s="2"/>
      <c r="I95" s="2"/>
      <c r="J95" s="2"/>
      <c r="K95" s="2"/>
      <c r="L95" s="2"/>
      <c r="M95" s="2"/>
      <c r="N95" s="2"/>
      <c r="O95" s="2"/>
      <c r="P95" s="2"/>
      <c r="Q95" s="2"/>
    </row>
    <row r="96" spans="4:17" ht="12" customHeight="1" x14ac:dyDescent="0.3">
      <c r="D96" s="2"/>
      <c r="I96" s="2"/>
      <c r="J96" s="2"/>
      <c r="K96" s="2"/>
      <c r="L96" s="2"/>
      <c r="M96" s="2"/>
      <c r="N96" s="2"/>
      <c r="O96" s="2"/>
      <c r="P96" s="2"/>
      <c r="Q96" s="2"/>
    </row>
    <row r="97" spans="4:17" ht="12" customHeight="1" x14ac:dyDescent="0.3">
      <c r="D97" s="2"/>
      <c r="I97" s="2"/>
      <c r="J97" s="2"/>
      <c r="K97" s="2"/>
      <c r="L97" s="2"/>
      <c r="M97" s="2"/>
      <c r="N97" s="2"/>
      <c r="O97" s="2"/>
      <c r="P97" s="2"/>
      <c r="Q97" s="2"/>
    </row>
    <row r="98" spans="4:17" ht="12" customHeight="1" x14ac:dyDescent="0.3">
      <c r="D98" s="2"/>
      <c r="I98" s="2"/>
      <c r="J98" s="2"/>
      <c r="K98" s="2"/>
      <c r="L98" s="2"/>
      <c r="M98" s="2"/>
      <c r="N98" s="2"/>
      <c r="O98" s="2"/>
      <c r="P98" s="2"/>
      <c r="Q98" s="2"/>
    </row>
    <row r="99" spans="4:17" ht="12" customHeight="1" x14ac:dyDescent="0.3">
      <c r="D99" s="2"/>
      <c r="I99" s="2"/>
      <c r="J99" s="2"/>
      <c r="K99" s="2"/>
      <c r="L99" s="2"/>
      <c r="M99" s="2"/>
      <c r="N99" s="2"/>
      <c r="O99" s="2"/>
      <c r="P99" s="2"/>
      <c r="Q99" s="2"/>
    </row>
    <row r="100" spans="4:17" ht="12" customHeight="1" x14ac:dyDescent="0.3">
      <c r="D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4:17" ht="12" customHeight="1" x14ac:dyDescent="0.3">
      <c r="D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4:17" ht="12" customHeight="1" x14ac:dyDescent="0.3">
      <c r="D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4:17" ht="12" customHeight="1" x14ac:dyDescent="0.3">
      <c r="D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4:17" ht="12" customHeight="1" x14ac:dyDescent="0.3">
      <c r="D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4:17" ht="12" customHeight="1" x14ac:dyDescent="0.3">
      <c r="D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4:17" ht="12" customHeight="1" x14ac:dyDescent="0.3">
      <c r="D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4:17" ht="12" customHeight="1" x14ac:dyDescent="0.3">
      <c r="D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4:17" ht="12" customHeight="1" x14ac:dyDescent="0.3">
      <c r="D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4:17" ht="12" customHeight="1" x14ac:dyDescent="0.3">
      <c r="D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4:17" ht="12" customHeight="1" x14ac:dyDescent="0.3">
      <c r="D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4:17" ht="12" customHeight="1" x14ac:dyDescent="0.3">
      <c r="D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4:17" ht="12" customHeight="1" x14ac:dyDescent="0.3">
      <c r="D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4:17" ht="12" customHeight="1" x14ac:dyDescent="0.3">
      <c r="D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4:17" ht="12" customHeight="1" x14ac:dyDescent="0.3">
      <c r="D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4:17" ht="12" customHeight="1" x14ac:dyDescent="0.3">
      <c r="D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4:17" ht="12" customHeight="1" x14ac:dyDescent="0.3">
      <c r="D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4:17" ht="12" customHeight="1" x14ac:dyDescent="0.3">
      <c r="D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4:17" ht="12" customHeight="1" x14ac:dyDescent="0.3">
      <c r="D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4:17" ht="12" customHeight="1" x14ac:dyDescent="0.3">
      <c r="D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4:17" ht="12" customHeight="1" x14ac:dyDescent="0.3">
      <c r="D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4:17" ht="12" customHeight="1" x14ac:dyDescent="0.3">
      <c r="D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4:17" ht="12" customHeight="1" x14ac:dyDescent="0.3">
      <c r="D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4:17" ht="12" customHeight="1" x14ac:dyDescent="0.3">
      <c r="D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4:17" ht="12" customHeight="1" x14ac:dyDescent="0.3">
      <c r="D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4:17" ht="12" customHeight="1" x14ac:dyDescent="0.3">
      <c r="D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4:17" ht="12" customHeight="1" x14ac:dyDescent="0.3">
      <c r="D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4:17" ht="12" customHeight="1" x14ac:dyDescent="0.3">
      <c r="D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4:17" ht="12" customHeight="1" x14ac:dyDescent="0.3">
      <c r="D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4:17" ht="12" customHeight="1" x14ac:dyDescent="0.3">
      <c r="D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4:17" ht="12" customHeight="1" x14ac:dyDescent="0.3">
      <c r="D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4:17" ht="12" customHeight="1" x14ac:dyDescent="0.3">
      <c r="D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4:17" ht="12" customHeight="1" x14ac:dyDescent="0.3">
      <c r="D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4:17" ht="12" customHeight="1" x14ac:dyDescent="0.3">
      <c r="D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4:17" ht="12" customHeight="1" x14ac:dyDescent="0.3">
      <c r="D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4:17" ht="12" customHeight="1" x14ac:dyDescent="0.3">
      <c r="D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4:17" ht="12" customHeight="1" x14ac:dyDescent="0.3">
      <c r="D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4:17" ht="12" customHeight="1" x14ac:dyDescent="0.3">
      <c r="D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4:17" ht="12" customHeight="1" x14ac:dyDescent="0.3">
      <c r="D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4:17" ht="12" customHeight="1" x14ac:dyDescent="0.3">
      <c r="D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4:17" ht="12" customHeight="1" x14ac:dyDescent="0.3">
      <c r="D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4:17" ht="12" customHeight="1" x14ac:dyDescent="0.3">
      <c r="D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4:17" ht="12" customHeight="1" x14ac:dyDescent="0.3">
      <c r="D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4:17" ht="12" customHeight="1" x14ac:dyDescent="0.3">
      <c r="D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78"/>
  <sheetViews>
    <sheetView workbookViewId="0">
      <selection activeCell="A68" sqref="A68:G126"/>
    </sheetView>
  </sheetViews>
  <sheetFormatPr defaultRowHeight="12" customHeight="1" x14ac:dyDescent="0.3"/>
  <cols>
    <col min="1" max="26" width="7.69921875" style="1" customWidth="1"/>
    <col min="27" max="120" width="5.59765625" style="1" customWidth="1"/>
  </cols>
  <sheetData>
    <row r="1" spans="1:58" ht="12" customHeight="1" x14ac:dyDescent="0.3">
      <c r="A1" s="1" t="s">
        <v>1</v>
      </c>
      <c r="B1" s="18">
        <v>1.03</v>
      </c>
      <c r="C1" s="19">
        <f>SUM(C4:C66)</f>
        <v>182380.50910000002</v>
      </c>
      <c r="D1" s="19">
        <f>SUM(D4:D66)</f>
        <v>242167.45469999997</v>
      </c>
      <c r="E1" s="19">
        <f t="shared" ref="E1:H1" si="0">SUM(E4:E66)</f>
        <v>233025.44769999996</v>
      </c>
      <c r="F1" s="19">
        <f>SUM(F4:F66)</f>
        <v>229171.63209999999</v>
      </c>
      <c r="G1" s="19">
        <f t="shared" si="0"/>
        <v>227111.34589999999</v>
      </c>
      <c r="H1" s="19">
        <f t="shared" si="0"/>
        <v>232408.85440000001</v>
      </c>
      <c r="I1" s="19"/>
      <c r="J1" s="19">
        <f>SUM(J4:J66)</f>
        <v>54880.813276349734</v>
      </c>
      <c r="K1" s="19">
        <f>SUM(K4:K66)</f>
        <v>67916.683078046772</v>
      </c>
      <c r="L1" s="19">
        <f t="shared" ref="L1:O1" si="1">SUM(L4:L66)</f>
        <v>62933.773857235654</v>
      </c>
      <c r="M1" s="19">
        <f t="shared" si="1"/>
        <v>58679.961790689908</v>
      </c>
      <c r="N1" s="19">
        <f>SUM(N4:N66)</f>
        <v>55805.271511643296</v>
      </c>
      <c r="O1" s="19">
        <f t="shared" si="1"/>
        <v>54094.297590510912</v>
      </c>
      <c r="P1" s="2"/>
      <c r="Q1" s="2"/>
    </row>
    <row r="2" spans="1:58" ht="12" customHeight="1" x14ac:dyDescent="0.3">
      <c r="B2" s="18"/>
      <c r="C2" s="3"/>
      <c r="D2" s="3"/>
    </row>
    <row r="3" spans="1:58" ht="12" customHeight="1" x14ac:dyDescent="0.3">
      <c r="D3" s="1" t="s">
        <v>11</v>
      </c>
      <c r="E3" s="1" t="s">
        <v>15</v>
      </c>
      <c r="F3" s="3" t="s">
        <v>12</v>
      </c>
      <c r="G3" s="3" t="s">
        <v>13</v>
      </c>
      <c r="H3" s="3" t="s">
        <v>14</v>
      </c>
      <c r="I3" s="3"/>
      <c r="K3" s="1" t="s">
        <v>11</v>
      </c>
      <c r="L3" s="1" t="s">
        <v>15</v>
      </c>
      <c r="M3" s="3" t="s">
        <v>12</v>
      </c>
      <c r="N3" s="3" t="s">
        <v>13</v>
      </c>
      <c r="O3" s="3" t="s">
        <v>14</v>
      </c>
    </row>
    <row r="4" spans="1:58" ht="12" customHeight="1" x14ac:dyDescent="0.3">
      <c r="A4" s="1">
        <v>17</v>
      </c>
      <c r="B4" s="1">
        <f>PRODUCT(B5,B$1)</f>
        <v>1.0609</v>
      </c>
      <c r="C4" s="2">
        <v>942.71310000000005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3"/>
      <c r="J4" s="2">
        <f t="shared" ref="J4:O4" si="2">PRODUCT($B4,C4)</f>
        <v>1000.1243277900001</v>
      </c>
      <c r="K4" s="2">
        <f t="shared" si="2"/>
        <v>0</v>
      </c>
      <c r="L4" s="2">
        <f t="shared" si="2"/>
        <v>0</v>
      </c>
      <c r="M4" s="2">
        <f t="shared" si="2"/>
        <v>0</v>
      </c>
      <c r="N4" s="2">
        <f t="shared" si="2"/>
        <v>0</v>
      </c>
      <c r="O4" s="2">
        <f t="shared" si="2"/>
        <v>0</v>
      </c>
    </row>
    <row r="5" spans="1:58" ht="12" customHeight="1" x14ac:dyDescent="0.3">
      <c r="A5" s="1">
        <v>18</v>
      </c>
      <c r="B5" s="1">
        <f>PRODUCT(B6,B$1)</f>
        <v>1.03</v>
      </c>
      <c r="C5" s="2">
        <v>1265.299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3"/>
      <c r="J5" s="2">
        <f t="shared" ref="J5" si="3">PRODUCT($B5,C5)</f>
        <v>1303.2579700000001</v>
      </c>
      <c r="K5" s="2">
        <f t="shared" ref="K5:K36" si="4">PRODUCT($B5,D5)</f>
        <v>0</v>
      </c>
      <c r="L5" s="2">
        <f t="shared" ref="L5:L36" si="5">PRODUCT($B5,E5)</f>
        <v>0</v>
      </c>
      <c r="M5" s="2">
        <f t="shared" ref="M5:M36" si="6">PRODUCT($B5,F5)</f>
        <v>0</v>
      </c>
      <c r="N5" s="2">
        <f t="shared" ref="N5:N36" si="7">PRODUCT($B5,G5)</f>
        <v>0</v>
      </c>
      <c r="O5" s="2">
        <f t="shared" ref="O5" si="8">PRODUCT($B5,H5)</f>
        <v>0</v>
      </c>
    </row>
    <row r="6" spans="1:58" ht="12" customHeight="1" x14ac:dyDescent="0.3">
      <c r="A6" s="1">
        <v>19</v>
      </c>
      <c r="B6" s="17">
        <v>1</v>
      </c>
      <c r="C6" s="2">
        <v>1623.848</v>
      </c>
      <c r="D6" s="1">
        <v>1255.751</v>
      </c>
      <c r="E6" s="2">
        <v>0</v>
      </c>
      <c r="F6" s="2">
        <v>0</v>
      </c>
      <c r="G6" s="2">
        <v>0</v>
      </c>
      <c r="H6" s="2">
        <v>0</v>
      </c>
      <c r="I6" s="2"/>
      <c r="J6" s="2">
        <f>PRODUCT($B6,C6)</f>
        <v>1623.848</v>
      </c>
      <c r="K6" s="2">
        <f t="shared" si="4"/>
        <v>1255.751</v>
      </c>
      <c r="L6" s="2">
        <f t="shared" si="5"/>
        <v>0</v>
      </c>
      <c r="M6" s="2">
        <f t="shared" si="6"/>
        <v>0</v>
      </c>
      <c r="N6" s="2">
        <f t="shared" si="7"/>
        <v>0</v>
      </c>
      <c r="O6" s="2">
        <f>PRODUCT($B6,H6)</f>
        <v>0</v>
      </c>
      <c r="P6" s="2"/>
      <c r="Q6" s="2"/>
    </row>
    <row r="7" spans="1:58" ht="12" customHeight="1" x14ac:dyDescent="0.3">
      <c r="A7" s="1">
        <f t="shared" ref="A7:A66" si="9">SUM(A6,1)</f>
        <v>20</v>
      </c>
      <c r="B7" s="17">
        <f>PRODUCT(B6,1/B$1)</f>
        <v>0.970873786407767</v>
      </c>
      <c r="C7" s="2">
        <v>801.49609999999996</v>
      </c>
      <c r="D7" s="1">
        <v>1047.1590000000001</v>
      </c>
      <c r="E7" s="1">
        <v>674.08169999999996</v>
      </c>
      <c r="F7" s="2">
        <v>0</v>
      </c>
      <c r="G7" s="2">
        <v>0</v>
      </c>
      <c r="H7" s="2">
        <v>0</v>
      </c>
      <c r="I7" s="2"/>
      <c r="J7" s="2">
        <f t="shared" ref="J7:J66" si="10">PRODUCT($B7,C7)</f>
        <v>778.15155339805824</v>
      </c>
      <c r="K7" s="2">
        <f t="shared" si="4"/>
        <v>1016.659223300971</v>
      </c>
      <c r="L7" s="2">
        <f t="shared" si="5"/>
        <v>654.44825242718446</v>
      </c>
      <c r="M7" s="2">
        <f t="shared" si="6"/>
        <v>0</v>
      </c>
      <c r="N7" s="2">
        <f t="shared" si="7"/>
        <v>0</v>
      </c>
      <c r="O7" s="2">
        <f t="shared" ref="O7:O66" si="11">PRODUCT($B7,H7)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2" customHeight="1" x14ac:dyDescent="0.3">
      <c r="A8" s="1">
        <f t="shared" si="9"/>
        <v>21</v>
      </c>
      <c r="B8" s="17">
        <f t="shared" ref="B8:B66" si="12">PRODUCT(B7,1/B$1)</f>
        <v>0.94259590913375435</v>
      </c>
      <c r="C8" s="2">
        <v>677.77179999999998</v>
      </c>
      <c r="D8" s="1">
        <v>546.77840000000003</v>
      </c>
      <c r="E8" s="1">
        <v>991.74350000000004</v>
      </c>
      <c r="F8" s="1">
        <v>555.31420000000003</v>
      </c>
      <c r="G8" s="2">
        <v>0</v>
      </c>
      <c r="H8" s="2">
        <v>0</v>
      </c>
      <c r="I8" s="2"/>
      <c r="J8" s="2">
        <f t="shared" si="10"/>
        <v>638.86492600622114</v>
      </c>
      <c r="K8" s="2">
        <f t="shared" si="4"/>
        <v>515.39108304269962</v>
      </c>
      <c r="L8" s="2">
        <f t="shared" si="5"/>
        <v>934.81336600999157</v>
      </c>
      <c r="M8" s="2">
        <f t="shared" si="6"/>
        <v>523.43689320388353</v>
      </c>
      <c r="N8" s="2">
        <f t="shared" si="7"/>
        <v>0</v>
      </c>
      <c r="O8" s="2">
        <f t="shared" si="11"/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2" customHeight="1" x14ac:dyDescent="0.3">
      <c r="A9" s="1">
        <f t="shared" si="9"/>
        <v>22</v>
      </c>
      <c r="B9" s="17">
        <f t="shared" si="12"/>
        <v>0.91514165935315961</v>
      </c>
      <c r="C9" s="2">
        <v>496.72019999999998</v>
      </c>
      <c r="D9" s="1">
        <v>701.86030000000005</v>
      </c>
      <c r="E9" s="1">
        <v>1094.309</v>
      </c>
      <c r="F9" s="1">
        <v>575.58810000000005</v>
      </c>
      <c r="G9" s="2">
        <v>0</v>
      </c>
      <c r="H9" s="2">
        <v>0</v>
      </c>
      <c r="I9" s="2"/>
      <c r="J9" s="2">
        <f t="shared" si="10"/>
        <v>454.5693480622333</v>
      </c>
      <c r="K9" s="2">
        <f t="shared" si="4"/>
        <v>642.30159957610647</v>
      </c>
      <c r="L9" s="2">
        <f t="shared" si="5"/>
        <v>1001.4477541050967</v>
      </c>
      <c r="M9" s="2">
        <f t="shared" si="6"/>
        <v>526.74464893793242</v>
      </c>
      <c r="N9" s="2">
        <f t="shared" si="7"/>
        <v>0</v>
      </c>
      <c r="O9" s="2">
        <f t="shared" si="11"/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2" customHeight="1" x14ac:dyDescent="0.3">
      <c r="A10" s="1">
        <f t="shared" si="9"/>
        <v>23</v>
      </c>
      <c r="B10" s="17">
        <f t="shared" si="12"/>
        <v>0.888487047915689</v>
      </c>
      <c r="C10" s="2">
        <v>918.65779999999995</v>
      </c>
      <c r="D10" s="1">
        <v>1014.638</v>
      </c>
      <c r="E10" s="1">
        <v>1144.8689999999999</v>
      </c>
      <c r="F10" s="1">
        <v>1123.037</v>
      </c>
      <c r="G10" s="1">
        <v>436.30520000000001</v>
      </c>
      <c r="H10" s="2">
        <v>0</v>
      </c>
      <c r="I10" s="2"/>
      <c r="J10" s="2">
        <f t="shared" si="10"/>
        <v>816.21555676672142</v>
      </c>
      <c r="K10" s="2">
        <f t="shared" si="4"/>
        <v>901.49272132307885</v>
      </c>
      <c r="L10" s="2">
        <f t="shared" si="5"/>
        <v>1017.2012780601868</v>
      </c>
      <c r="M10" s="2">
        <f t="shared" si="6"/>
        <v>997.80382883009167</v>
      </c>
      <c r="N10" s="2">
        <f t="shared" si="7"/>
        <v>387.65151913826429</v>
      </c>
      <c r="O10" s="2">
        <f t="shared" si="11"/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12" customHeight="1" x14ac:dyDescent="0.3">
      <c r="A11" s="1">
        <f t="shared" si="9"/>
        <v>24</v>
      </c>
      <c r="B11" s="17">
        <f t="shared" si="12"/>
        <v>0.86260878438416411</v>
      </c>
      <c r="C11" s="2">
        <v>971.53710000000001</v>
      </c>
      <c r="D11" s="1">
        <v>661.31449999999995</v>
      </c>
      <c r="E11" s="1">
        <v>847.27409999999998</v>
      </c>
      <c r="F11" s="1">
        <v>334.20659999999998</v>
      </c>
      <c r="G11" s="1">
        <v>476.8383</v>
      </c>
      <c r="H11" s="2">
        <v>0</v>
      </c>
      <c r="I11" s="2"/>
      <c r="J11" s="2">
        <f t="shared" si="10"/>
        <v>838.05643681511606</v>
      </c>
      <c r="K11" s="2">
        <f t="shared" si="4"/>
        <v>570.45569694062124</v>
      </c>
      <c r="L11" s="2">
        <f t="shared" si="5"/>
        <v>730.86608144118668</v>
      </c>
      <c r="M11" s="2">
        <f t="shared" si="6"/>
        <v>288.28954895916456</v>
      </c>
      <c r="N11" s="2">
        <f t="shared" si="7"/>
        <v>411.32490631081134</v>
      </c>
      <c r="O11" s="2">
        <f t="shared" si="11"/>
        <v>0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12" customHeight="1" x14ac:dyDescent="0.3">
      <c r="A12" s="1">
        <f t="shared" si="9"/>
        <v>25</v>
      </c>
      <c r="B12" s="17">
        <f t="shared" si="12"/>
        <v>0.83748425668365445</v>
      </c>
      <c r="C12" s="2">
        <v>955.7509</v>
      </c>
      <c r="D12" s="1">
        <v>542.65959999999995</v>
      </c>
      <c r="E12" s="1">
        <v>753.42899999999997</v>
      </c>
      <c r="F12" s="1">
        <v>754.56110000000001</v>
      </c>
      <c r="G12" s="1">
        <v>378.88529999999997</v>
      </c>
      <c r="H12" s="2">
        <v>0</v>
      </c>
      <c r="I12" s="2"/>
      <c r="J12" s="2">
        <f t="shared" si="10"/>
        <v>800.42633206123378</v>
      </c>
      <c r="K12" s="2">
        <f t="shared" si="4"/>
        <v>454.46887173824922</v>
      </c>
      <c r="L12" s="2">
        <f t="shared" si="5"/>
        <v>630.98492602890906</v>
      </c>
      <c r="M12" s="2">
        <f t="shared" si="6"/>
        <v>631.93304195590065</v>
      </c>
      <c r="N12" s="2">
        <f t="shared" si="7"/>
        <v>317.3104738388634</v>
      </c>
      <c r="O12" s="2">
        <f t="shared" si="11"/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2" customHeight="1" x14ac:dyDescent="0.3">
      <c r="A13" s="1">
        <f t="shared" si="9"/>
        <v>26</v>
      </c>
      <c r="B13" s="17">
        <f t="shared" si="12"/>
        <v>0.81309151134335389</v>
      </c>
      <c r="C13" s="1">
        <v>664.30449999999996</v>
      </c>
      <c r="D13" s="1">
        <v>783.38760000000002</v>
      </c>
      <c r="E13" s="1">
        <v>495.07670000000002</v>
      </c>
      <c r="F13" s="1">
        <v>559.05070000000001</v>
      </c>
      <c r="G13" s="1">
        <v>777.36400000000003</v>
      </c>
      <c r="H13" s="1">
        <v>348.09120000000001</v>
      </c>
      <c r="I13" s="2"/>
      <c r="J13" s="2">
        <f t="shared" si="10"/>
        <v>540.14034989719096</v>
      </c>
      <c r="K13" s="2">
        <f t="shared" si="4"/>
        <v>636.96580765164276</v>
      </c>
      <c r="L13" s="2">
        <f t="shared" si="5"/>
        <v>402.54266223388021</v>
      </c>
      <c r="M13" s="2">
        <f t="shared" si="6"/>
        <v>454.55937858055995</v>
      </c>
      <c r="N13" s="2">
        <f t="shared" si="7"/>
        <v>632.06806962391499</v>
      </c>
      <c r="O13" s="2">
        <f t="shared" si="11"/>
        <v>283.0299998933217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2" customHeight="1" x14ac:dyDescent="0.3">
      <c r="A14" s="1">
        <f t="shared" si="9"/>
        <v>27</v>
      </c>
      <c r="B14" s="17">
        <f t="shared" si="12"/>
        <v>0.78940923431393584</v>
      </c>
      <c r="C14" s="1">
        <v>454.91379999999998</v>
      </c>
      <c r="D14" s="1">
        <v>777.76589999999999</v>
      </c>
      <c r="E14" s="1">
        <v>573.49099999999999</v>
      </c>
      <c r="F14" s="1">
        <v>1054.807</v>
      </c>
      <c r="G14" s="1">
        <v>811.6096</v>
      </c>
      <c r="H14" s="1">
        <v>253.80350000000001</v>
      </c>
      <c r="I14" s="2"/>
      <c r="J14" s="2">
        <f t="shared" si="10"/>
        <v>359.11315453684296</v>
      </c>
      <c r="K14" s="2">
        <f t="shared" si="4"/>
        <v>613.97558359448919</v>
      </c>
      <c r="L14" s="2">
        <f t="shared" si="5"/>
        <v>452.71909119593334</v>
      </c>
      <c r="M14" s="2">
        <f t="shared" si="6"/>
        <v>832.67438621897975</v>
      </c>
      <c r="N14" s="2">
        <f t="shared" si="7"/>
        <v>640.69211289783971</v>
      </c>
      <c r="O14" s="2">
        <f t="shared" si="11"/>
        <v>200.35482660119703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2" customHeight="1" x14ac:dyDescent="0.3">
      <c r="A15" s="1">
        <f t="shared" si="9"/>
        <v>28</v>
      </c>
      <c r="B15" s="17">
        <f t="shared" si="12"/>
        <v>0.76641673234362706</v>
      </c>
      <c r="C15" s="1">
        <v>886.21280000000002</v>
      </c>
      <c r="D15" s="1">
        <v>785.63630000000001</v>
      </c>
      <c r="E15" s="1">
        <v>725.02229999999997</v>
      </c>
      <c r="F15" s="1">
        <v>511.4529</v>
      </c>
      <c r="G15" s="1">
        <v>330.20870000000002</v>
      </c>
      <c r="H15" s="1">
        <v>476.82940000000002</v>
      </c>
      <c r="I15" s="2"/>
      <c r="J15" s="2">
        <f t="shared" si="10"/>
        <v>679.20831833709633</v>
      </c>
      <c r="K15" s="2">
        <f t="shared" si="4"/>
        <v>602.12480585653748</v>
      </c>
      <c r="L15" s="2">
        <f t="shared" si="5"/>
        <v>555.66922204226091</v>
      </c>
      <c r="M15" s="2">
        <f t="shared" si="6"/>
        <v>391.98606036567185</v>
      </c>
      <c r="N15" s="2">
        <f t="shared" si="7"/>
        <v>253.07747284543706</v>
      </c>
      <c r="O15" s="2">
        <f t="shared" si="11"/>
        <v>365.45003063337231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2" customHeight="1" x14ac:dyDescent="0.3">
      <c r="A16" s="1">
        <f t="shared" si="9"/>
        <v>29</v>
      </c>
      <c r="B16" s="17">
        <f t="shared" si="12"/>
        <v>0.74409391489672527</v>
      </c>
      <c r="C16" s="1">
        <v>903.09259999999995</v>
      </c>
      <c r="D16" s="1">
        <v>1164.395</v>
      </c>
      <c r="E16" s="1">
        <v>772.32669999999996</v>
      </c>
      <c r="F16" s="1">
        <v>344.22770000000003</v>
      </c>
      <c r="G16" s="1">
        <v>400.44639999999998</v>
      </c>
      <c r="H16" s="1">
        <v>0</v>
      </c>
      <c r="I16" s="2"/>
      <c r="J16" s="2">
        <f t="shared" si="10"/>
        <v>671.98570824826231</v>
      </c>
      <c r="K16" s="2">
        <f t="shared" si="4"/>
        <v>866.41923403617238</v>
      </c>
      <c r="L16" s="2">
        <f t="shared" si="5"/>
        <v>574.68359778226863</v>
      </c>
      <c r="M16" s="2">
        <f t="shared" si="6"/>
        <v>256.13773690889548</v>
      </c>
      <c r="N16" s="2">
        <f t="shared" si="7"/>
        <v>297.96972948230001</v>
      </c>
      <c r="O16" s="2">
        <f t="shared" si="11"/>
        <v>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12" customHeight="1" x14ac:dyDescent="0.3">
      <c r="A17" s="1">
        <f t="shared" si="9"/>
        <v>30</v>
      </c>
      <c r="B17" s="17">
        <f t="shared" si="12"/>
        <v>0.72242127659876243</v>
      </c>
      <c r="C17" s="1">
        <v>960.10760000000005</v>
      </c>
      <c r="D17" s="1">
        <v>743.82629999999995</v>
      </c>
      <c r="E17" s="1">
        <v>611.94899999999996</v>
      </c>
      <c r="F17" s="1">
        <v>406.20420000000001</v>
      </c>
      <c r="G17" s="1">
        <v>447.80009999999999</v>
      </c>
      <c r="H17" s="1">
        <v>424.1977</v>
      </c>
      <c r="I17" s="2"/>
      <c r="J17" s="2">
        <f t="shared" si="10"/>
        <v>693.60215806417398</v>
      </c>
      <c r="K17" s="2">
        <f t="shared" si="4"/>
        <v>537.355945213734</v>
      </c>
      <c r="L17" s="2">
        <f t="shared" si="5"/>
        <v>442.08497779333607</v>
      </c>
      <c r="M17" s="2">
        <f t="shared" si="6"/>
        <v>293.45055672377902</v>
      </c>
      <c r="N17" s="2">
        <f t="shared" si="7"/>
        <v>323.50031990305348</v>
      </c>
      <c r="O17" s="2">
        <f t="shared" si="11"/>
        <v>306.44944396425882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12" customHeight="1" x14ac:dyDescent="0.3">
      <c r="A18" s="1">
        <f t="shared" si="9"/>
        <v>31</v>
      </c>
      <c r="B18" s="17">
        <f t="shared" si="12"/>
        <v>0.70137988019297326</v>
      </c>
      <c r="C18" s="1">
        <v>538.55669999999998</v>
      </c>
      <c r="D18" s="1">
        <v>849.40809999999999</v>
      </c>
      <c r="E18" s="1">
        <v>563.27930000000003</v>
      </c>
      <c r="F18" s="1">
        <v>647.66849999999999</v>
      </c>
      <c r="G18" s="1">
        <v>456.70319999999998</v>
      </c>
      <c r="H18" s="1">
        <v>135.4015</v>
      </c>
      <c r="I18" s="2"/>
      <c r="J18" s="2">
        <f t="shared" si="10"/>
        <v>377.73283372312301</v>
      </c>
      <c r="K18" s="2">
        <f t="shared" si="4"/>
        <v>595.75775141294105</v>
      </c>
      <c r="L18" s="2">
        <f t="shared" si="5"/>
        <v>395.07276794918187</v>
      </c>
      <c r="M18" s="2">
        <f t="shared" si="6"/>
        <v>454.2616549347627</v>
      </c>
      <c r="N18" s="2">
        <f t="shared" si="7"/>
        <v>320.32243569974747</v>
      </c>
      <c r="O18" s="2">
        <f t="shared" si="11"/>
        <v>94.967887847948873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2" customHeight="1" x14ac:dyDescent="0.3">
      <c r="A19" s="1">
        <f t="shared" si="9"/>
        <v>32</v>
      </c>
      <c r="B19" s="17">
        <f t="shared" si="12"/>
        <v>0.68095133999317792</v>
      </c>
      <c r="C19" s="1">
        <v>676.39260000000002</v>
      </c>
      <c r="D19" s="1">
        <v>749.35180000000003</v>
      </c>
      <c r="E19" s="1">
        <v>595.88549999999998</v>
      </c>
      <c r="F19" s="1">
        <v>229.41589999999999</v>
      </c>
      <c r="G19" s="1">
        <v>249.07839999999999</v>
      </c>
      <c r="H19" s="1">
        <v>421.04899999999998</v>
      </c>
      <c r="I19" s="2"/>
      <c r="J19" s="2">
        <f t="shared" si="10"/>
        <v>460.59044733146959</v>
      </c>
      <c r="K19" s="2">
        <f t="shared" si="4"/>
        <v>510.27211233629987</v>
      </c>
      <c r="L19" s="2">
        <f t="shared" si="5"/>
        <v>405.76902970750479</v>
      </c>
      <c r="M19" s="2">
        <f t="shared" si="6"/>
        <v>156.2210645207409</v>
      </c>
      <c r="N19" s="2">
        <f t="shared" si="7"/>
        <v>169.61027024335675</v>
      </c>
      <c r="O19" s="2">
        <f t="shared" si="11"/>
        <v>286.71388075278753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2" customHeight="1" x14ac:dyDescent="0.3">
      <c r="A20" s="1">
        <f t="shared" si="9"/>
        <v>33</v>
      </c>
      <c r="B20" s="17">
        <f t="shared" si="12"/>
        <v>0.66111780581861934</v>
      </c>
      <c r="C20" s="1">
        <v>616.26880000000006</v>
      </c>
      <c r="D20" s="1">
        <v>998.19090000000006</v>
      </c>
      <c r="E20" s="1">
        <v>942.71220000000005</v>
      </c>
      <c r="F20" s="1">
        <v>300.01179999999999</v>
      </c>
      <c r="G20" s="1">
        <v>465.3279</v>
      </c>
      <c r="H20" s="1">
        <v>349.18099999999998</v>
      </c>
      <c r="I20" s="2"/>
      <c r="J20" s="2">
        <f t="shared" si="10"/>
        <v>407.42627685047358</v>
      </c>
      <c r="K20" s="2">
        <f t="shared" si="4"/>
        <v>659.92177759611286</v>
      </c>
      <c r="L20" s="2">
        <f t="shared" si="5"/>
        <v>623.24382118244353</v>
      </c>
      <c r="M20" s="2">
        <f t="shared" si="6"/>
        <v>198.34314293569446</v>
      </c>
      <c r="N20" s="2">
        <f t="shared" si="7"/>
        <v>307.63656023418594</v>
      </c>
      <c r="O20" s="2">
        <f t="shared" si="11"/>
        <v>230.84977655355132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2" customHeight="1" x14ac:dyDescent="0.3">
      <c r="A21" s="1">
        <f t="shared" si="9"/>
        <v>34</v>
      </c>
      <c r="B21" s="17">
        <f t="shared" si="12"/>
        <v>0.64186194739671787</v>
      </c>
      <c r="C21" s="1">
        <v>370.15780000000001</v>
      </c>
      <c r="D21" s="1">
        <v>792.30849999999998</v>
      </c>
      <c r="E21" s="1">
        <v>705.90980000000002</v>
      </c>
      <c r="F21" s="1">
        <v>774.39689999999996</v>
      </c>
      <c r="G21" s="1">
        <v>385.08940000000001</v>
      </c>
      <c r="H21" s="1">
        <v>456.1574</v>
      </c>
      <c r="I21" s="2"/>
      <c r="J21" s="2">
        <f t="shared" si="10"/>
        <v>237.59020635208481</v>
      </c>
      <c r="K21" s="2">
        <f t="shared" si="4"/>
        <v>508.55267674897243</v>
      </c>
      <c r="L21" s="2">
        <f t="shared" si="5"/>
        <v>453.09663891442761</v>
      </c>
      <c r="M21" s="2">
        <f t="shared" si="6"/>
        <v>497.05590229198134</v>
      </c>
      <c r="N21" s="2">
        <f t="shared" si="7"/>
        <v>247.17423220583365</v>
      </c>
      <c r="O21" s="2">
        <f t="shared" si="11"/>
        <v>292.79007708342357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12" customHeight="1" x14ac:dyDescent="0.3">
      <c r="A22" s="1">
        <f t="shared" si="9"/>
        <v>35</v>
      </c>
      <c r="B22" s="17">
        <f t="shared" si="12"/>
        <v>0.62316693922011446</v>
      </c>
      <c r="C22" s="1">
        <v>998.47919999999999</v>
      </c>
      <c r="D22" s="1">
        <v>934.7636</v>
      </c>
      <c r="E22" s="1">
        <v>996.38120000000004</v>
      </c>
      <c r="F22" s="1">
        <v>676.81579999999997</v>
      </c>
      <c r="G22" s="1">
        <v>566.70209999999997</v>
      </c>
      <c r="H22" s="1">
        <v>383.10750000000002</v>
      </c>
      <c r="I22" s="2"/>
      <c r="J22" s="2">
        <f t="shared" si="10"/>
        <v>622.21922693894851</v>
      </c>
      <c r="K22" s="2">
        <f t="shared" si="4"/>
        <v>582.51377150637541</v>
      </c>
      <c r="L22" s="2">
        <f t="shared" si="5"/>
        <v>620.91182270046477</v>
      </c>
      <c r="M22" s="2">
        <f t="shared" si="6"/>
        <v>421.76923050181313</v>
      </c>
      <c r="N22" s="2">
        <f t="shared" si="7"/>
        <v>353.1500131066112</v>
      </c>
      <c r="O22" s="2">
        <f t="shared" si="11"/>
        <v>238.73992816727002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12" customHeight="1" x14ac:dyDescent="0.3">
      <c r="A23" s="1">
        <f t="shared" si="9"/>
        <v>36</v>
      </c>
      <c r="B23" s="17">
        <f t="shared" si="12"/>
        <v>0.60501644584477132</v>
      </c>
      <c r="C23" s="1">
        <v>519.995</v>
      </c>
      <c r="D23" s="1">
        <v>1283.9100000000001</v>
      </c>
      <c r="E23" s="1">
        <v>683.77790000000005</v>
      </c>
      <c r="F23" s="1">
        <v>208.36019999999999</v>
      </c>
      <c r="G23" s="1">
        <v>556.47519999999997</v>
      </c>
      <c r="H23" s="1">
        <v>344.00439999999998</v>
      </c>
      <c r="I23" s="2"/>
      <c r="J23" s="2">
        <f t="shared" si="10"/>
        <v>314.60552675705185</v>
      </c>
      <c r="K23" s="2">
        <f t="shared" si="4"/>
        <v>776.78666498456039</v>
      </c>
      <c r="L23" s="2">
        <f t="shared" si="5"/>
        <v>413.6968748052015</v>
      </c>
      <c r="M23" s="2">
        <f t="shared" si="6"/>
        <v>126.06134765950571</v>
      </c>
      <c r="N23" s="2">
        <f t="shared" si="7"/>
        <v>336.6766477047583</v>
      </c>
      <c r="O23" s="2">
        <f t="shared" si="11"/>
        <v>208.12831944296303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12" customHeight="1" x14ac:dyDescent="0.3">
      <c r="A24" s="1">
        <f t="shared" si="9"/>
        <v>37</v>
      </c>
      <c r="B24" s="17">
        <f t="shared" si="12"/>
        <v>0.58739460761628282</v>
      </c>
      <c r="C24" s="1">
        <v>454.63139999999999</v>
      </c>
      <c r="D24" s="1">
        <v>880.2509</v>
      </c>
      <c r="E24" s="1">
        <v>663.05579999999998</v>
      </c>
      <c r="F24" s="1">
        <v>611.86530000000005</v>
      </c>
      <c r="G24" s="1">
        <v>475.17</v>
      </c>
      <c r="H24" s="1">
        <v>495.83359999999999</v>
      </c>
      <c r="I24" s="2"/>
      <c r="J24" s="2">
        <f t="shared" si="10"/>
        <v>267.04803281304129</v>
      </c>
      <c r="K24" s="2">
        <f t="shared" si="4"/>
        <v>517.05463200937982</v>
      </c>
      <c r="L24" s="2">
        <f t="shared" si="5"/>
        <v>389.47540146870045</v>
      </c>
      <c r="M24" s="2">
        <f t="shared" si="6"/>
        <v>359.40637780751922</v>
      </c>
      <c r="N24" s="2">
        <f t="shared" si="7"/>
        <v>279.1122957010291</v>
      </c>
      <c r="O24" s="2">
        <f t="shared" si="11"/>
        <v>291.24998291496894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12" customHeight="1" x14ac:dyDescent="0.3">
      <c r="A25" s="1">
        <f t="shared" si="9"/>
        <v>38</v>
      </c>
      <c r="B25" s="17">
        <f t="shared" si="12"/>
        <v>0.57028602681192508</v>
      </c>
      <c r="C25" s="1">
        <v>761.41970000000003</v>
      </c>
      <c r="D25" s="1">
        <v>1166.7349999999999</v>
      </c>
      <c r="E25" s="1">
        <v>709.42110000000002</v>
      </c>
      <c r="F25" s="1">
        <v>921.33550000000002</v>
      </c>
      <c r="G25" s="1">
        <v>626.27210000000002</v>
      </c>
      <c r="H25" s="1">
        <v>293.44409999999999</v>
      </c>
      <c r="I25" s="2"/>
      <c r="J25" s="2">
        <f t="shared" si="10"/>
        <v>434.22701544932795</v>
      </c>
      <c r="K25" s="2">
        <f t="shared" si="4"/>
        <v>665.37266749241132</v>
      </c>
      <c r="L25" s="2">
        <f t="shared" si="5"/>
        <v>404.57294045554539</v>
      </c>
      <c r="M25" s="2">
        <f t="shared" si="6"/>
        <v>525.42476165577841</v>
      </c>
      <c r="N25" s="2">
        <f t="shared" si="7"/>
        <v>357.15422761216064</v>
      </c>
      <c r="O25" s="2">
        <f t="shared" si="11"/>
        <v>167.34706988040122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12" customHeight="1" x14ac:dyDescent="0.3">
      <c r="A26" s="1">
        <f t="shared" si="9"/>
        <v>39</v>
      </c>
      <c r="B26" s="17">
        <f t="shared" si="12"/>
        <v>0.55367575418633508</v>
      </c>
      <c r="C26" s="1">
        <v>424.52359999999999</v>
      </c>
      <c r="D26" s="1">
        <v>1047.569</v>
      </c>
      <c r="E26" s="1">
        <v>665.48050000000001</v>
      </c>
      <c r="F26" s="1">
        <v>1069.759</v>
      </c>
      <c r="G26" s="1">
        <v>793.38040000000001</v>
      </c>
      <c r="H26" s="1">
        <v>316.29919999999998</v>
      </c>
      <c r="I26" s="2"/>
      <c r="J26" s="2">
        <f t="shared" si="10"/>
        <v>235.04842439989804</v>
      </c>
      <c r="K26" s="2">
        <f t="shared" si="4"/>
        <v>580.01355613722478</v>
      </c>
      <c r="L26" s="2">
        <f t="shared" si="5"/>
        <v>368.46041773379937</v>
      </c>
      <c r="M26" s="2">
        <f t="shared" si="6"/>
        <v>592.29962112261967</v>
      </c>
      <c r="N26" s="2">
        <f t="shared" si="7"/>
        <v>439.27549132665621</v>
      </c>
      <c r="O26" s="2">
        <f t="shared" si="11"/>
        <v>175.12719810853443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12" customHeight="1" x14ac:dyDescent="0.3">
      <c r="A27" s="1">
        <f t="shared" si="9"/>
        <v>40</v>
      </c>
      <c r="B27" s="17">
        <f t="shared" si="12"/>
        <v>0.53754927590906321</v>
      </c>
      <c r="C27" s="1">
        <v>792.23450000000003</v>
      </c>
      <c r="D27" s="1">
        <v>1145.5029999999999</v>
      </c>
      <c r="E27" s="1">
        <v>751.83989999999994</v>
      </c>
      <c r="F27" s="1">
        <v>598.85320000000002</v>
      </c>
      <c r="G27" s="1">
        <v>532.30259999999998</v>
      </c>
      <c r="H27" s="1">
        <v>254.29230000000001</v>
      </c>
      <c r="I27" s="2"/>
      <c r="J27" s="2">
        <f t="shared" si="10"/>
        <v>425.86508182517878</v>
      </c>
      <c r="K27" s="2">
        <f t="shared" si="4"/>
        <v>615.76430820165956</v>
      </c>
      <c r="L27" s="2">
        <f t="shared" si="5"/>
        <v>404.15099384454248</v>
      </c>
      <c r="M27" s="2">
        <f t="shared" si="6"/>
        <v>321.91310403582543</v>
      </c>
      <c r="N27" s="2">
        <f t="shared" si="7"/>
        <v>286.13887719451168</v>
      </c>
      <c r="O27" s="2">
        <f t="shared" si="11"/>
        <v>136.69464173425027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12" customHeight="1" x14ac:dyDescent="0.3">
      <c r="A28" s="1">
        <f t="shared" si="9"/>
        <v>41</v>
      </c>
      <c r="B28" s="17">
        <f t="shared" si="12"/>
        <v>0.52189250088258565</v>
      </c>
      <c r="C28" s="1">
        <v>678.11090000000002</v>
      </c>
      <c r="D28" s="1">
        <v>1189.0360000000001</v>
      </c>
      <c r="E28" s="1">
        <v>1051.5170000000001</v>
      </c>
      <c r="F28" s="1">
        <v>918.98059999999998</v>
      </c>
      <c r="G28" s="1">
        <v>722.77509999999995</v>
      </c>
      <c r="H28" s="1">
        <v>526.11620000000005</v>
      </c>
      <c r="I28" s="2"/>
      <c r="J28" s="2">
        <f t="shared" si="10"/>
        <v>353.90099347674095</v>
      </c>
      <c r="K28" s="2">
        <f t="shared" si="4"/>
        <v>620.54897167942613</v>
      </c>
      <c r="L28" s="2">
        <f t="shared" si="5"/>
        <v>548.77883685055383</v>
      </c>
      <c r="M28" s="2">
        <f t="shared" si="6"/>
        <v>479.60908359657907</v>
      </c>
      <c r="N28" s="2">
        <f t="shared" si="7"/>
        <v>377.21090451466091</v>
      </c>
      <c r="O28" s="2">
        <f t="shared" si="11"/>
        <v>274.57609937284263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12" customHeight="1" x14ac:dyDescent="0.3">
      <c r="A29" s="1">
        <f t="shared" si="9"/>
        <v>42</v>
      </c>
      <c r="B29" s="17">
        <f t="shared" si="12"/>
        <v>0.50669174842969478</v>
      </c>
      <c r="C29" s="1">
        <v>339.03059999999999</v>
      </c>
      <c r="D29" s="1">
        <v>1307.587</v>
      </c>
      <c r="E29" s="1">
        <v>1286.595</v>
      </c>
      <c r="F29" s="1">
        <v>700.17529999999999</v>
      </c>
      <c r="G29" s="1">
        <v>753.40660000000003</v>
      </c>
      <c r="H29" s="1">
        <v>557.19219999999996</v>
      </c>
      <c r="I29" s="2"/>
      <c r="J29" s="2">
        <f t="shared" si="10"/>
        <v>171.78400748516847</v>
      </c>
      <c r="K29" s="2">
        <f t="shared" si="4"/>
        <v>662.54354325393933</v>
      </c>
      <c r="L29" s="2">
        <f t="shared" si="5"/>
        <v>651.90707007090316</v>
      </c>
      <c r="M29" s="2">
        <f t="shared" si="6"/>
        <v>354.77304696428604</v>
      </c>
      <c r="N29" s="2">
        <f t="shared" si="7"/>
        <v>381.74490743247168</v>
      </c>
      <c r="O29" s="2">
        <f t="shared" si="11"/>
        <v>282.32469002938814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12" customHeight="1" x14ac:dyDescent="0.3">
      <c r="A30" s="1">
        <f t="shared" si="9"/>
        <v>43</v>
      </c>
      <c r="B30" s="17">
        <f t="shared" si="12"/>
        <v>0.49193373633950949</v>
      </c>
      <c r="C30" s="1">
        <v>1014.405</v>
      </c>
      <c r="D30" s="1">
        <v>1169.4469999999999</v>
      </c>
      <c r="E30" s="1">
        <v>975.84370000000001</v>
      </c>
      <c r="F30" s="1">
        <v>771.96820000000002</v>
      </c>
      <c r="G30" s="1">
        <v>678.49940000000004</v>
      </c>
      <c r="H30" s="1">
        <v>434.31700000000001</v>
      </c>
      <c r="I30" s="2"/>
      <c r="J30" s="2">
        <f t="shared" si="10"/>
        <v>499.0200418114801</v>
      </c>
      <c r="K30" s="2">
        <f t="shared" si="4"/>
        <v>575.29043216103025</v>
      </c>
      <c r="L30" s="2">
        <f t="shared" si="5"/>
        <v>480.05043742437141</v>
      </c>
      <c r="M30" s="2">
        <f t="shared" si="6"/>
        <v>379.75720096128572</v>
      </c>
      <c r="N30" s="2">
        <f t="shared" si="7"/>
        <v>333.7767449461154</v>
      </c>
      <c r="O30" s="2">
        <f t="shared" si="11"/>
        <v>213.65518456576675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12" customHeight="1" x14ac:dyDescent="0.3">
      <c r="A31" s="1">
        <f t="shared" si="9"/>
        <v>44</v>
      </c>
      <c r="B31" s="17">
        <f t="shared" si="12"/>
        <v>0.4776055692616597</v>
      </c>
      <c r="C31" s="1">
        <v>1025.5740000000001</v>
      </c>
      <c r="D31" s="1">
        <v>1517.0440000000001</v>
      </c>
      <c r="E31" s="1">
        <v>970.86699999999996</v>
      </c>
      <c r="F31" s="1">
        <v>628.61040000000003</v>
      </c>
      <c r="G31" s="1">
        <v>1239.7429999999999</v>
      </c>
      <c r="H31" s="1">
        <v>754.76080000000002</v>
      </c>
      <c r="I31" s="2"/>
      <c r="J31" s="2">
        <f t="shared" si="10"/>
        <v>489.8198540899574</v>
      </c>
      <c r="K31" s="2">
        <f t="shared" si="4"/>
        <v>724.54866321498537</v>
      </c>
      <c r="L31" s="2">
        <f t="shared" si="5"/>
        <v>463.69148621235973</v>
      </c>
      <c r="M31" s="2">
        <f t="shared" si="6"/>
        <v>300.22782793579961</v>
      </c>
      <c r="N31" s="2">
        <f t="shared" si="7"/>
        <v>592.10816125315773</v>
      </c>
      <c r="O31" s="2">
        <f t="shared" si="11"/>
        <v>360.47796154038571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12" customHeight="1" x14ac:dyDescent="0.3">
      <c r="A32" s="1">
        <f t="shared" si="9"/>
        <v>45</v>
      </c>
      <c r="B32" s="17">
        <f t="shared" si="12"/>
        <v>0.46369472743850459</v>
      </c>
      <c r="C32" s="1">
        <v>1302.0920000000001</v>
      </c>
      <c r="D32" s="1">
        <v>1366.798</v>
      </c>
      <c r="E32" s="1">
        <v>1172.7850000000001</v>
      </c>
      <c r="F32" s="1">
        <v>964.06309999999996</v>
      </c>
      <c r="G32" s="1">
        <v>558.42880000000002</v>
      </c>
      <c r="H32" s="1">
        <v>251.685</v>
      </c>
      <c r="I32" s="2"/>
      <c r="J32" s="2">
        <f t="shared" si="10"/>
        <v>603.77319503985734</v>
      </c>
      <c r="K32" s="2">
        <f t="shared" si="4"/>
        <v>633.77702607349318</v>
      </c>
      <c r="L32" s="2">
        <f t="shared" si="5"/>
        <v>543.81422091896661</v>
      </c>
      <c r="M32" s="2">
        <f t="shared" si="6"/>
        <v>447.03097638801978</v>
      </c>
      <c r="N32" s="2">
        <f t="shared" si="7"/>
        <v>258.94049020981123</v>
      </c>
      <c r="O32" s="2">
        <f t="shared" si="11"/>
        <v>116.70500747536003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12" customHeight="1" x14ac:dyDescent="0.3">
      <c r="A33" s="1">
        <f t="shared" si="9"/>
        <v>46</v>
      </c>
      <c r="B33" s="17">
        <f t="shared" si="12"/>
        <v>0.45018905576553847</v>
      </c>
      <c r="C33" s="1">
        <v>1467.6030000000001</v>
      </c>
      <c r="D33" s="1">
        <v>1292.5029999999999</v>
      </c>
      <c r="E33" s="1">
        <v>1084.7850000000001</v>
      </c>
      <c r="F33" s="1">
        <v>772.30119999999999</v>
      </c>
      <c r="G33" s="1">
        <v>705.08460000000002</v>
      </c>
      <c r="H33" s="1">
        <v>786.23249999999996</v>
      </c>
      <c r="I33" s="2"/>
      <c r="J33" s="2">
        <f t="shared" si="10"/>
        <v>660.69880880867163</v>
      </c>
      <c r="K33" s="2">
        <f t="shared" si="4"/>
        <v>581.87070514412574</v>
      </c>
      <c r="L33" s="2">
        <f t="shared" si="5"/>
        <v>488.35833485861968</v>
      </c>
      <c r="M33" s="2">
        <f t="shared" si="6"/>
        <v>347.68154799459228</v>
      </c>
      <c r="N33" s="2">
        <f t="shared" si="7"/>
        <v>317.42137030882242</v>
      </c>
      <c r="O33" s="2">
        <f t="shared" si="11"/>
        <v>353.95326678717873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12" customHeight="1" x14ac:dyDescent="0.3">
      <c r="A34" s="1">
        <f t="shared" si="9"/>
        <v>47</v>
      </c>
      <c r="B34" s="17">
        <f t="shared" si="12"/>
        <v>0.43707675317042571</v>
      </c>
      <c r="C34" s="1">
        <v>1274.8009999999999</v>
      </c>
      <c r="D34" s="1">
        <v>1525.155</v>
      </c>
      <c r="E34" s="1">
        <v>1195.81</v>
      </c>
      <c r="F34" s="1">
        <v>804.76369999999997</v>
      </c>
      <c r="G34" s="1">
        <v>612.43399999999997</v>
      </c>
      <c r="H34" s="1">
        <v>884.303</v>
      </c>
      <c r="I34" s="2"/>
      <c r="J34" s="2">
        <f t="shared" si="10"/>
        <v>557.1858820184118</v>
      </c>
      <c r="K34" s="2">
        <f t="shared" si="4"/>
        <v>666.60979548164062</v>
      </c>
      <c r="L34" s="2">
        <f t="shared" si="5"/>
        <v>522.66075220872676</v>
      </c>
      <c r="M34" s="2">
        <f t="shared" si="6"/>
        <v>351.7435050654185</v>
      </c>
      <c r="N34" s="2">
        <f t="shared" si="7"/>
        <v>267.68066425117649</v>
      </c>
      <c r="O34" s="2">
        <f t="shared" si="11"/>
        <v>386.50828405886699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12" customHeight="1" x14ac:dyDescent="0.3">
      <c r="A35" s="1">
        <f t="shared" si="9"/>
        <v>48</v>
      </c>
      <c r="B35" s="17">
        <f t="shared" si="12"/>
        <v>0.42434636230138417</v>
      </c>
      <c r="C35" s="1">
        <v>1711.768</v>
      </c>
      <c r="D35" s="1">
        <v>1272.442</v>
      </c>
      <c r="E35" s="1">
        <v>1007.143</v>
      </c>
      <c r="F35" s="1">
        <v>1379.846</v>
      </c>
      <c r="G35" s="1">
        <v>614.41390000000001</v>
      </c>
      <c r="H35" s="1">
        <v>1084.7049999999999</v>
      </c>
      <c r="I35" s="2"/>
      <c r="J35" s="2">
        <f t="shared" si="10"/>
        <v>726.38252390391574</v>
      </c>
      <c r="K35" s="2">
        <f t="shared" si="4"/>
        <v>539.95613393949793</v>
      </c>
      <c r="L35" s="2">
        <f t="shared" si="5"/>
        <v>427.37746836730298</v>
      </c>
      <c r="M35" s="2">
        <f t="shared" si="6"/>
        <v>585.53263063611575</v>
      </c>
      <c r="N35" s="2">
        <f t="shared" si="7"/>
        <v>260.72430341240641</v>
      </c>
      <c r="O35" s="2">
        <f t="shared" si="11"/>
        <v>460.29062092012288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12" customHeight="1" x14ac:dyDescent="0.3">
      <c r="A36" s="1">
        <f t="shared" si="9"/>
        <v>49</v>
      </c>
      <c r="B36" s="17">
        <f t="shared" si="12"/>
        <v>0.41198675951590696</v>
      </c>
      <c r="C36" s="1">
        <v>1617.3820000000001</v>
      </c>
      <c r="D36" s="1">
        <v>1677.0229999999999</v>
      </c>
      <c r="E36" s="1">
        <v>955.59860000000003</v>
      </c>
      <c r="F36" s="1">
        <v>411.90129999999999</v>
      </c>
      <c r="G36" s="1">
        <v>772.52560000000005</v>
      </c>
      <c r="H36" s="1">
        <v>603.78530000000001</v>
      </c>
      <c r="I36" s="2"/>
      <c r="J36" s="2">
        <f t="shared" si="10"/>
        <v>666.33996907935671</v>
      </c>
      <c r="K36" s="2">
        <f t="shared" si="4"/>
        <v>690.91127140364483</v>
      </c>
      <c r="L36" s="2">
        <f t="shared" si="5"/>
        <v>393.6939706119374</v>
      </c>
      <c r="M36" s="2">
        <f t="shared" si="6"/>
        <v>169.69788182738944</v>
      </c>
      <c r="N36" s="2">
        <f t="shared" si="7"/>
        <v>318.27031858708176</v>
      </c>
      <c r="O36" s="2">
        <f t="shared" si="11"/>
        <v>248.75154919033974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2" customHeight="1" x14ac:dyDescent="0.3">
      <c r="A37" s="1">
        <f t="shared" si="9"/>
        <v>50</v>
      </c>
      <c r="B37" s="17">
        <f t="shared" si="12"/>
        <v>0.39998714516107475</v>
      </c>
      <c r="C37" s="1">
        <v>1375.0039999999999</v>
      </c>
      <c r="D37" s="1">
        <v>1514.921</v>
      </c>
      <c r="E37" s="1">
        <v>1533.348</v>
      </c>
      <c r="F37" s="1">
        <v>889.59979999999996</v>
      </c>
      <c r="G37" s="1">
        <v>883.68650000000002</v>
      </c>
      <c r="H37" s="1">
        <v>768.18190000000004</v>
      </c>
      <c r="I37" s="2"/>
      <c r="J37" s="2">
        <f t="shared" si="10"/>
        <v>549.98392454505836</v>
      </c>
      <c r="K37" s="2">
        <f t="shared" ref="K37:K66" si="13">PRODUCT($B37,D37)</f>
        <v>605.94892593456052</v>
      </c>
      <c r="L37" s="2">
        <f t="shared" ref="L37:L66" si="14">PRODUCT($B37,E37)</f>
        <v>613.31948905844365</v>
      </c>
      <c r="M37" s="2">
        <f t="shared" ref="M37:M66" si="15">PRODUCT($B37,F37)</f>
        <v>355.82848433786307</v>
      </c>
      <c r="N37" s="2">
        <f t="shared" ref="N37:N66" si="16">PRODUCT($B37,G37)</f>
        <v>353.46324035238212</v>
      </c>
      <c r="O37" s="2">
        <f t="shared" si="11"/>
        <v>307.26288514541022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12" customHeight="1" x14ac:dyDescent="0.3">
      <c r="A38" s="1">
        <f t="shared" si="9"/>
        <v>51</v>
      </c>
      <c r="B38" s="17">
        <f t="shared" si="12"/>
        <v>0.3883370341369658</v>
      </c>
      <c r="C38" s="1">
        <v>1279.5519999999999</v>
      </c>
      <c r="D38" s="1">
        <v>1691.1510000000001</v>
      </c>
      <c r="E38" s="1">
        <v>946.37919999999997</v>
      </c>
      <c r="F38" s="1">
        <v>1074.8309999999999</v>
      </c>
      <c r="G38" s="1">
        <v>791.37480000000005</v>
      </c>
      <c r="H38" s="1">
        <v>834.38779999999997</v>
      </c>
      <c r="I38" s="2"/>
      <c r="J38" s="2">
        <f t="shared" si="10"/>
        <v>496.89742870402284</v>
      </c>
      <c r="K38" s="2">
        <f t="shared" si="13"/>
        <v>656.73656361776386</v>
      </c>
      <c r="L38" s="2">
        <f t="shared" si="14"/>
        <v>367.51409169691436</v>
      </c>
      <c r="M38" s="2">
        <f t="shared" si="15"/>
        <v>417.39668273846905</v>
      </c>
      <c r="N38" s="2">
        <f t="shared" si="16"/>
        <v>307.32014272273449</v>
      </c>
      <c r="O38" s="2">
        <f t="shared" si="11"/>
        <v>324.0236835720678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12" customHeight="1" x14ac:dyDescent="0.3">
      <c r="A39" s="1">
        <f t="shared" si="9"/>
        <v>52</v>
      </c>
      <c r="B39" s="17">
        <f t="shared" si="12"/>
        <v>0.37702624673491825</v>
      </c>
      <c r="C39" s="1">
        <v>1333.154</v>
      </c>
      <c r="D39" s="1">
        <v>1633.943</v>
      </c>
      <c r="E39" s="1">
        <v>1345.4290000000001</v>
      </c>
      <c r="F39" s="1">
        <v>991.30119999999999</v>
      </c>
      <c r="G39" s="1">
        <v>852.53549999999996</v>
      </c>
      <c r="H39" s="1">
        <v>495.97370000000001</v>
      </c>
      <c r="I39" s="2"/>
      <c r="J39" s="2">
        <f t="shared" si="10"/>
        <v>502.63404893964321</v>
      </c>
      <c r="K39" s="2">
        <f t="shared" si="13"/>
        <v>616.03939666879251</v>
      </c>
      <c r="L39" s="2">
        <f t="shared" si="14"/>
        <v>507.26204611831434</v>
      </c>
      <c r="M39" s="2">
        <f t="shared" si="15"/>
        <v>373.74657081982053</v>
      </c>
      <c r="N39" s="2">
        <f t="shared" si="16"/>
        <v>321.42825977327686</v>
      </c>
      <c r="O39" s="2">
        <f t="shared" si="11"/>
        <v>186.99510259023032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12" customHeight="1" x14ac:dyDescent="0.3">
      <c r="A40" s="1">
        <f t="shared" si="9"/>
        <v>53</v>
      </c>
      <c r="B40" s="17">
        <f t="shared" si="12"/>
        <v>0.3660448997426391</v>
      </c>
      <c r="C40" s="1">
        <v>1771.1120000000001</v>
      </c>
      <c r="D40" s="1">
        <v>1750.606</v>
      </c>
      <c r="E40" s="1">
        <v>1594.27</v>
      </c>
      <c r="F40" s="1">
        <v>969.95219999999995</v>
      </c>
      <c r="G40" s="1">
        <v>1002.308</v>
      </c>
      <c r="H40" s="1">
        <v>827.33680000000004</v>
      </c>
      <c r="I40" s="2"/>
      <c r="J40" s="2">
        <f t="shared" si="10"/>
        <v>648.3065144729851</v>
      </c>
      <c r="K40" s="2">
        <f t="shared" si="13"/>
        <v>640.80039775886246</v>
      </c>
      <c r="L40" s="2">
        <f t="shared" si="14"/>
        <v>583.5744023126972</v>
      </c>
      <c r="M40" s="2">
        <f t="shared" si="15"/>
        <v>355.04605580415222</v>
      </c>
      <c r="N40" s="2">
        <f t="shared" si="16"/>
        <v>366.88973137124509</v>
      </c>
      <c r="O40" s="2">
        <f t="shared" si="11"/>
        <v>302.84241600939589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12" customHeight="1" x14ac:dyDescent="0.3">
      <c r="A41" s="1">
        <f t="shared" si="9"/>
        <v>54</v>
      </c>
      <c r="B41" s="17">
        <f t="shared" si="12"/>
        <v>0.35538339780838746</v>
      </c>
      <c r="C41" s="1">
        <v>1377.798</v>
      </c>
      <c r="D41" s="1">
        <v>1521.0119999999999</v>
      </c>
      <c r="E41" s="1">
        <v>1289.7449999999999</v>
      </c>
      <c r="F41" s="1">
        <v>824.19849999999997</v>
      </c>
      <c r="G41" s="1">
        <v>991.97760000000005</v>
      </c>
      <c r="H41" s="1">
        <v>1142.98</v>
      </c>
      <c r="I41" s="2"/>
      <c r="J41" s="2">
        <f t="shared" si="10"/>
        <v>489.64653473360062</v>
      </c>
      <c r="K41" s="2">
        <f t="shared" si="13"/>
        <v>540.54241266733095</v>
      </c>
      <c r="L41" s="2">
        <f t="shared" si="14"/>
        <v>458.35396040637863</v>
      </c>
      <c r="M41" s="2">
        <f t="shared" si="15"/>
        <v>292.90646339857619</v>
      </c>
      <c r="N41" s="2">
        <f t="shared" si="16"/>
        <v>352.53237003780947</v>
      </c>
      <c r="O41" s="2">
        <f t="shared" si="11"/>
        <v>406.19611602703071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12" customHeight="1" x14ac:dyDescent="0.3">
      <c r="A42" s="1">
        <f t="shared" si="9"/>
        <v>55</v>
      </c>
      <c r="B42" s="17">
        <f t="shared" si="12"/>
        <v>0.34503242505668685</v>
      </c>
      <c r="C42" s="1">
        <v>1196.548</v>
      </c>
      <c r="D42" s="1">
        <v>1523.6849999999999</v>
      </c>
      <c r="E42" s="1">
        <v>1255.4870000000001</v>
      </c>
      <c r="F42" s="1">
        <v>1449.7139999999999</v>
      </c>
      <c r="G42" s="1">
        <v>1114.098</v>
      </c>
      <c r="H42" s="1">
        <v>698.05759999999998</v>
      </c>
      <c r="I42" s="2"/>
      <c r="J42" s="2">
        <f t="shared" si="10"/>
        <v>412.84785813672852</v>
      </c>
      <c r="K42" s="2">
        <f t="shared" si="13"/>
        <v>525.72073057249793</v>
      </c>
      <c r="L42" s="2">
        <f t="shared" si="14"/>
        <v>433.18372423714465</v>
      </c>
      <c r="M42" s="2">
        <f t="shared" si="15"/>
        <v>500.1983370586297</v>
      </c>
      <c r="N42" s="2">
        <f t="shared" si="16"/>
        <v>384.39993469080468</v>
      </c>
      <c r="O42" s="2">
        <f t="shared" si="11"/>
        <v>240.85250655725068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12" customHeight="1" x14ac:dyDescent="0.3">
      <c r="A43" s="1">
        <f t="shared" si="9"/>
        <v>56</v>
      </c>
      <c r="B43" s="17">
        <f t="shared" si="12"/>
        <v>0.33498293694823966</v>
      </c>
      <c r="C43" s="1">
        <v>1956.9670000000001</v>
      </c>
      <c r="D43" s="1">
        <v>1668.3030000000001</v>
      </c>
      <c r="E43" s="1">
        <v>1575.827</v>
      </c>
      <c r="F43" s="1">
        <v>1354.202</v>
      </c>
      <c r="G43" s="1">
        <v>1123.4159999999999</v>
      </c>
      <c r="H43" s="1">
        <v>1091.0170000000001</v>
      </c>
      <c r="I43" s="2"/>
      <c r="J43" s="2">
        <f t="shared" si="10"/>
        <v>655.55055317078575</v>
      </c>
      <c r="K43" s="2">
        <f t="shared" si="13"/>
        <v>558.85303865955916</v>
      </c>
      <c r="L43" s="2">
        <f t="shared" si="14"/>
        <v>527.87515658233372</v>
      </c>
      <c r="M43" s="2">
        <f t="shared" si="15"/>
        <v>453.63456318118006</v>
      </c>
      <c r="N43" s="2">
        <f t="shared" si="16"/>
        <v>376.32519109464357</v>
      </c>
      <c r="O43" s="2">
        <f t="shared" si="11"/>
        <v>365.47207892045759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12" customHeight="1" x14ac:dyDescent="0.3">
      <c r="A44" s="1">
        <f t="shared" si="9"/>
        <v>57</v>
      </c>
      <c r="B44" s="17">
        <f t="shared" si="12"/>
        <v>0.3252261523769317</v>
      </c>
      <c r="C44" s="1">
        <v>1738.0060000000001</v>
      </c>
      <c r="D44" s="1">
        <v>1801.816</v>
      </c>
      <c r="E44" s="1">
        <v>1401.925</v>
      </c>
      <c r="F44" s="1">
        <v>1900.3530000000001</v>
      </c>
      <c r="G44" s="1">
        <v>984.30859999999996</v>
      </c>
      <c r="H44" s="1">
        <v>720.26049999999998</v>
      </c>
      <c r="I44" s="2"/>
      <c r="J44" s="2">
        <f t="shared" si="10"/>
        <v>565.24500418802154</v>
      </c>
      <c r="K44" s="2">
        <f t="shared" si="13"/>
        <v>585.99768497119362</v>
      </c>
      <c r="L44" s="2">
        <f t="shared" si="14"/>
        <v>455.94267367102998</v>
      </c>
      <c r="M44" s="2">
        <f t="shared" si="15"/>
        <v>618.04449434795936</v>
      </c>
      <c r="N44" s="2">
        <f t="shared" si="16"/>
        <v>320.12289872952431</v>
      </c>
      <c r="O44" s="2">
        <f t="shared" si="11"/>
        <v>234.24755112408502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3">
      <c r="A45" s="1">
        <f t="shared" si="9"/>
        <v>58</v>
      </c>
      <c r="B45" s="17">
        <f t="shared" si="12"/>
        <v>0.31575354599702105</v>
      </c>
      <c r="C45" s="1">
        <v>1306.4760000000001</v>
      </c>
      <c r="D45" s="1">
        <v>1768.3019999999999</v>
      </c>
      <c r="E45" s="1">
        <v>1965.075</v>
      </c>
      <c r="F45" s="1">
        <v>1934.423</v>
      </c>
      <c r="G45" s="1">
        <v>1246.5</v>
      </c>
      <c r="H45" s="1">
        <v>1839.0319999999999</v>
      </c>
      <c r="I45" s="2"/>
      <c r="J45" s="2">
        <f t="shared" si="10"/>
        <v>412.52442976000413</v>
      </c>
      <c r="K45" s="2">
        <f t="shared" si="13"/>
        <v>558.34762689362424</v>
      </c>
      <c r="L45" s="2">
        <f t="shared" si="14"/>
        <v>620.4793994000961</v>
      </c>
      <c r="M45" s="2">
        <f t="shared" si="15"/>
        <v>610.80092170819546</v>
      </c>
      <c r="N45" s="2">
        <f t="shared" si="16"/>
        <v>393.58679508528672</v>
      </c>
      <c r="O45" s="2">
        <f t="shared" si="11"/>
        <v>580.68087520199356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3">
      <c r="A46" s="1">
        <f t="shared" si="9"/>
        <v>59</v>
      </c>
      <c r="B46" s="17">
        <f t="shared" si="12"/>
        <v>0.30655684077380685</v>
      </c>
      <c r="C46" s="1">
        <v>1666.25</v>
      </c>
      <c r="D46" s="1">
        <v>2021.26</v>
      </c>
      <c r="E46" s="1">
        <v>1560.8009999999999</v>
      </c>
      <c r="F46" s="1">
        <v>1519.8910000000001</v>
      </c>
      <c r="G46" s="1">
        <v>1455.682</v>
      </c>
      <c r="H46" s="1">
        <v>966.80229999999995</v>
      </c>
      <c r="I46" s="2"/>
      <c r="J46" s="2">
        <f t="shared" si="10"/>
        <v>510.80033593935565</v>
      </c>
      <c r="K46" s="2">
        <f t="shared" si="13"/>
        <v>619.63107998246483</v>
      </c>
      <c r="L46" s="2">
        <f t="shared" si="14"/>
        <v>478.47422363659848</v>
      </c>
      <c r="M46" s="2">
        <f t="shared" si="15"/>
        <v>465.93298328054209</v>
      </c>
      <c r="N46" s="2">
        <f t="shared" si="16"/>
        <v>446.24927509129668</v>
      </c>
      <c r="O46" s="2">
        <f t="shared" si="11"/>
        <v>296.37985874085024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12" customHeight="1" x14ac:dyDescent="0.3">
      <c r="A47" s="1">
        <f t="shared" si="9"/>
        <v>60</v>
      </c>
      <c r="B47" s="17">
        <f t="shared" si="12"/>
        <v>0.29762800075126877</v>
      </c>
      <c r="C47" s="1">
        <v>2084.6089999999999</v>
      </c>
      <c r="D47" s="1">
        <v>2452.8090000000002</v>
      </c>
      <c r="E47" s="1">
        <v>2181.0369999999998</v>
      </c>
      <c r="F47" s="1">
        <v>1648.748</v>
      </c>
      <c r="G47" s="1">
        <v>1591.434</v>
      </c>
      <c r="H47" s="1">
        <v>1767.124</v>
      </c>
      <c r="I47" s="2"/>
      <c r="J47" s="2">
        <f t="shared" si="10"/>
        <v>620.43800901810164</v>
      </c>
      <c r="K47" s="2">
        <f t="shared" si="13"/>
        <v>730.02463889471892</v>
      </c>
      <c r="L47" s="2">
        <f t="shared" si="14"/>
        <v>649.13768187454491</v>
      </c>
      <c r="M47" s="2">
        <f t="shared" si="15"/>
        <v>490.71357098265293</v>
      </c>
      <c r="N47" s="2">
        <f t="shared" si="16"/>
        <v>473.65531974759466</v>
      </c>
      <c r="O47" s="2">
        <f t="shared" si="11"/>
        <v>525.94558319958503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12" customHeight="1" x14ac:dyDescent="0.3">
      <c r="A48" s="1">
        <f t="shared" si="9"/>
        <v>61</v>
      </c>
      <c r="B48" s="17">
        <f t="shared" si="12"/>
        <v>0.28895922403035801</v>
      </c>
      <c r="C48" s="1">
        <v>2232.8679999999999</v>
      </c>
      <c r="D48" s="1">
        <v>2806.1849999999999</v>
      </c>
      <c r="E48" s="1">
        <v>2200.3029999999999</v>
      </c>
      <c r="F48" s="1">
        <v>2026.145</v>
      </c>
      <c r="G48" s="1">
        <v>1619.07</v>
      </c>
      <c r="H48" s="1">
        <v>1627.1479999999999</v>
      </c>
      <c r="I48" s="2"/>
      <c r="J48" s="2">
        <f t="shared" si="10"/>
        <v>645.20780464221741</v>
      </c>
      <c r="K48" s="2">
        <f t="shared" si="13"/>
        <v>810.87304008563012</v>
      </c>
      <c r="L48" s="2">
        <f t="shared" si="14"/>
        <v>635.79784751166881</v>
      </c>
      <c r="M48" s="2">
        <f t="shared" si="15"/>
        <v>585.47328697298974</v>
      </c>
      <c r="N48" s="2">
        <f t="shared" si="16"/>
        <v>467.84521085083173</v>
      </c>
      <c r="O48" s="2">
        <f t="shared" si="11"/>
        <v>470.17942346254893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ht="12" customHeight="1" x14ac:dyDescent="0.3">
      <c r="A49" s="1">
        <f t="shared" si="9"/>
        <v>62</v>
      </c>
      <c r="B49" s="17">
        <f t="shared" si="12"/>
        <v>0.28054293595180391</v>
      </c>
      <c r="C49" s="1">
        <v>2538.614</v>
      </c>
      <c r="D49" s="1">
        <v>3065.4250000000002</v>
      </c>
      <c r="E49" s="1">
        <v>2588.4969999999998</v>
      </c>
      <c r="F49" s="1">
        <v>2134.0120000000002</v>
      </c>
      <c r="G49" s="1">
        <v>1876.5709999999999</v>
      </c>
      <c r="H49" s="1">
        <v>2206.0059999999999</v>
      </c>
      <c r="I49" s="2"/>
      <c r="J49" s="2">
        <f t="shared" si="10"/>
        <v>712.1902248083527</v>
      </c>
      <c r="K49" s="2">
        <f t="shared" si="13"/>
        <v>859.98332944005858</v>
      </c>
      <c r="L49" s="2">
        <f t="shared" si="14"/>
        <v>726.18454808243655</v>
      </c>
      <c r="M49" s="2">
        <f t="shared" si="15"/>
        <v>598.68199183638103</v>
      </c>
      <c r="N49" s="2">
        <f t="shared" si="16"/>
        <v>526.45873786201264</v>
      </c>
      <c r="O49" s="2">
        <f t="shared" si="11"/>
        <v>618.87939996729506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12" customHeight="1" x14ac:dyDescent="0.3">
      <c r="A50" s="1">
        <f t="shared" si="9"/>
        <v>63</v>
      </c>
      <c r="B50" s="17">
        <f t="shared" si="12"/>
        <v>0.27237178247747951</v>
      </c>
      <c r="C50" s="1">
        <v>2964.0859999999998</v>
      </c>
      <c r="D50" s="1">
        <v>3866.127</v>
      </c>
      <c r="E50" s="1">
        <v>3125.973</v>
      </c>
      <c r="F50" s="1">
        <v>2266.279</v>
      </c>
      <c r="G50" s="1">
        <v>2875.0010000000002</v>
      </c>
      <c r="H50" s="1">
        <v>2728.5430000000001</v>
      </c>
      <c r="I50" s="2"/>
      <c r="J50" s="2">
        <f t="shared" si="10"/>
        <v>807.33338723654231</v>
      </c>
      <c r="K50" s="2">
        <f t="shared" si="13"/>
        <v>1053.0239022743103</v>
      </c>
      <c r="L50" s="2">
        <f t="shared" si="14"/>
        <v>851.42683798647408</v>
      </c>
      <c r="M50" s="2">
        <f t="shared" si="15"/>
        <v>617.27045082127972</v>
      </c>
      <c r="N50" s="2">
        <f t="shared" si="16"/>
        <v>783.06914699453614</v>
      </c>
      <c r="O50" s="2">
        <f t="shared" si="11"/>
        <v>743.17812047644941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12" customHeight="1" x14ac:dyDescent="0.3">
      <c r="A51" s="1">
        <f t="shared" si="9"/>
        <v>64</v>
      </c>
      <c r="B51" s="17">
        <f t="shared" si="12"/>
        <v>0.26443862376454319</v>
      </c>
      <c r="C51" s="1">
        <v>3249.3560000000002</v>
      </c>
      <c r="D51" s="1">
        <v>4688.6279999999997</v>
      </c>
      <c r="E51" s="1">
        <v>5146.1210000000001</v>
      </c>
      <c r="F51" s="1">
        <v>3746.6080000000002</v>
      </c>
      <c r="G51" s="1">
        <v>3664.9810000000002</v>
      </c>
      <c r="H51" s="1">
        <v>2765.5039999999999</v>
      </c>
      <c r="I51" s="2"/>
      <c r="J51" s="2">
        <f t="shared" si="10"/>
        <v>859.25522876106106</v>
      </c>
      <c r="K51" s="2">
        <f t="shared" si="13"/>
        <v>1239.8543356639025</v>
      </c>
      <c r="L51" s="2">
        <f t="shared" si="14"/>
        <v>1360.8331549658149</v>
      </c>
      <c r="M51" s="2">
        <f t="shared" si="15"/>
        <v>990.74786330522772</v>
      </c>
      <c r="N51" s="2">
        <f t="shared" si="16"/>
        <v>969.16253176319935</v>
      </c>
      <c r="O51" s="2">
        <f t="shared" si="11"/>
        <v>731.30607177533921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ht="12" customHeight="1" x14ac:dyDescent="0.3">
      <c r="A52" s="1">
        <f t="shared" si="9"/>
        <v>65</v>
      </c>
      <c r="B52" s="17">
        <f t="shared" si="12"/>
        <v>0.25673652792674095</v>
      </c>
      <c r="C52" s="1">
        <v>5988.0929999999998</v>
      </c>
      <c r="D52" s="1">
        <v>9648.2039999999997</v>
      </c>
      <c r="E52" s="1">
        <v>9909.6710000000003</v>
      </c>
      <c r="F52" s="1">
        <v>9835.1929999999993</v>
      </c>
      <c r="G52" s="1">
        <v>9427.3019999999997</v>
      </c>
      <c r="H52" s="1">
        <v>8879.1409999999996</v>
      </c>
      <c r="I52" s="2"/>
      <c r="J52" s="2">
        <f t="shared" si="10"/>
        <v>1537.362205722422</v>
      </c>
      <c r="K52" s="2">
        <f t="shared" si="13"/>
        <v>2477.0463956888939</v>
      </c>
      <c r="L52" s="2">
        <f t="shared" si="14"/>
        <v>2544.174525436315</v>
      </c>
      <c r="M52" s="2">
        <f t="shared" si="15"/>
        <v>2525.0533023093872</v>
      </c>
      <c r="N52" s="2">
        <f t="shared" si="16"/>
        <v>2420.3327831968209</v>
      </c>
      <c r="O52" s="2">
        <f t="shared" si="11"/>
        <v>2279.5998313119703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ht="12" customHeight="1" x14ac:dyDescent="0.3">
      <c r="A53" s="1">
        <f t="shared" si="9"/>
        <v>66</v>
      </c>
      <c r="B53" s="17">
        <f t="shared" si="12"/>
        <v>0.24925876497741842</v>
      </c>
      <c r="C53" s="1">
        <v>7413.8440000000001</v>
      </c>
      <c r="D53" s="1">
        <v>11580.25</v>
      </c>
      <c r="E53" s="1">
        <v>11200.59</v>
      </c>
      <c r="F53" s="1">
        <v>10786.92</v>
      </c>
      <c r="G53" s="1">
        <v>10942.79</v>
      </c>
      <c r="H53" s="1">
        <v>11524.36</v>
      </c>
      <c r="I53" s="2"/>
      <c r="J53" s="2">
        <f t="shared" si="10"/>
        <v>1847.9655991752436</v>
      </c>
      <c r="K53" s="2">
        <f t="shared" si="13"/>
        <v>2886.4788131297496</v>
      </c>
      <c r="L53" s="2">
        <f t="shared" si="14"/>
        <v>2791.8452304184229</v>
      </c>
      <c r="M53" s="2">
        <f t="shared" si="15"/>
        <v>2688.7343571102142</v>
      </c>
      <c r="N53" s="2">
        <f t="shared" si="16"/>
        <v>2727.5863208072446</v>
      </c>
      <c r="O53" s="2">
        <f t="shared" si="11"/>
        <v>2872.5477407551621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ht="12" customHeight="1" x14ac:dyDescent="0.3">
      <c r="A54" s="1">
        <f t="shared" si="9"/>
        <v>67</v>
      </c>
      <c r="B54" s="17">
        <f t="shared" si="12"/>
        <v>0.24199880094894993</v>
      </c>
      <c r="C54" s="1">
        <v>9112.2860000000001</v>
      </c>
      <c r="D54" s="1">
        <v>11226.46</v>
      </c>
      <c r="E54" s="1">
        <v>11996.22</v>
      </c>
      <c r="F54" s="1">
        <v>11650.32</v>
      </c>
      <c r="G54" s="1">
        <v>12606.99</v>
      </c>
      <c r="H54" s="1">
        <v>11987.98</v>
      </c>
      <c r="I54" s="2"/>
      <c r="J54" s="2">
        <f t="shared" si="10"/>
        <v>2205.162285903903</v>
      </c>
      <c r="K54" s="2">
        <f t="shared" si="13"/>
        <v>2716.7898589013485</v>
      </c>
      <c r="L54" s="2">
        <f t="shared" si="14"/>
        <v>2903.0708559198119</v>
      </c>
      <c r="M54" s="2">
        <f t="shared" si="15"/>
        <v>2819.3634706715702</v>
      </c>
      <c r="N54" s="2">
        <f t="shared" si="16"/>
        <v>3050.8764635754023</v>
      </c>
      <c r="O54" s="2">
        <f t="shared" si="11"/>
        <v>2901.0767857999926</v>
      </c>
      <c r="P54" s="2"/>
      <c r="Q54" s="2"/>
    </row>
    <row r="55" spans="1:58" ht="12" customHeight="1" x14ac:dyDescent="0.3">
      <c r="A55" s="1">
        <f t="shared" si="9"/>
        <v>68</v>
      </c>
      <c r="B55" s="17">
        <f t="shared" si="12"/>
        <v>0.23495029218344654</v>
      </c>
      <c r="C55" s="1">
        <v>8412.2720000000008</v>
      </c>
      <c r="D55" s="1">
        <v>12300.18</v>
      </c>
      <c r="E55" s="1">
        <v>11167.13</v>
      </c>
      <c r="F55" s="1">
        <v>11968.04</v>
      </c>
      <c r="G55" s="1">
        <v>12398.67</v>
      </c>
      <c r="H55" s="1">
        <v>12753.28</v>
      </c>
      <c r="I55" s="2"/>
      <c r="J55" s="2">
        <f t="shared" si="10"/>
        <v>1976.4657643266264</v>
      </c>
      <c r="K55" s="2">
        <f t="shared" si="13"/>
        <v>2889.9308849089857</v>
      </c>
      <c r="L55" s="2">
        <f t="shared" si="14"/>
        <v>2623.7204563505311</v>
      </c>
      <c r="M55" s="2">
        <f t="shared" si="15"/>
        <v>2811.8944948631756</v>
      </c>
      <c r="N55" s="2">
        <f t="shared" si="16"/>
        <v>2913.0711391861332</v>
      </c>
      <c r="O55" s="2">
        <f t="shared" si="11"/>
        <v>2996.3868622973055</v>
      </c>
      <c r="P55" s="2"/>
      <c r="Q55" s="2"/>
    </row>
    <row r="56" spans="1:58" ht="12" customHeight="1" x14ac:dyDescent="0.3">
      <c r="A56" s="1">
        <f t="shared" si="9"/>
        <v>69</v>
      </c>
      <c r="B56" s="17">
        <f t="shared" si="12"/>
        <v>0.22810707978975392</v>
      </c>
      <c r="C56" s="1">
        <v>8515.1460000000006</v>
      </c>
      <c r="D56" s="1">
        <v>11839.42</v>
      </c>
      <c r="E56" s="1">
        <v>11989.61</v>
      </c>
      <c r="F56" s="1">
        <v>13442.46</v>
      </c>
      <c r="G56" s="1">
        <v>13306.55</v>
      </c>
      <c r="H56" s="1">
        <v>13059.47</v>
      </c>
      <c r="I56" s="2"/>
      <c r="J56" s="2">
        <f t="shared" si="10"/>
        <v>1942.3650880434041</v>
      </c>
      <c r="K56" s="2">
        <f t="shared" si="13"/>
        <v>2700.6555226044084</v>
      </c>
      <c r="L56" s="2">
        <f t="shared" si="14"/>
        <v>2734.9149249180318</v>
      </c>
      <c r="M56" s="2">
        <f t="shared" si="15"/>
        <v>3066.3202957905751</v>
      </c>
      <c r="N56" s="2">
        <f t="shared" si="16"/>
        <v>3035.3182625763498</v>
      </c>
      <c r="O56" s="2">
        <f t="shared" si="11"/>
        <v>2978.9575653018974</v>
      </c>
      <c r="P56" s="2"/>
      <c r="Q56" s="2"/>
    </row>
    <row r="57" spans="1:58" ht="12" customHeight="1" x14ac:dyDescent="0.3">
      <c r="A57" s="1">
        <f t="shared" si="9"/>
        <v>70</v>
      </c>
      <c r="B57" s="17">
        <f t="shared" si="12"/>
        <v>0.22146318426189701</v>
      </c>
      <c r="C57" s="1">
        <v>8737.8549999999996</v>
      </c>
      <c r="D57" s="1">
        <v>11618.79</v>
      </c>
      <c r="E57" s="1">
        <v>12424.29</v>
      </c>
      <c r="F57" s="1">
        <v>12005.14</v>
      </c>
      <c r="G57" s="1">
        <v>12466.41</v>
      </c>
      <c r="H57" s="1">
        <v>14086.88</v>
      </c>
      <c r="I57" s="2"/>
      <c r="J57" s="2">
        <f t="shared" si="10"/>
        <v>1935.113191918738</v>
      </c>
      <c r="K57" s="2">
        <f t="shared" si="13"/>
        <v>2573.1342306702868</v>
      </c>
      <c r="L57" s="2">
        <f t="shared" si="14"/>
        <v>2751.5228255932448</v>
      </c>
      <c r="M57" s="2">
        <f t="shared" si="15"/>
        <v>2658.6965319098704</v>
      </c>
      <c r="N57" s="2">
        <f t="shared" si="16"/>
        <v>2760.8508549143553</v>
      </c>
      <c r="O57" s="2">
        <f t="shared" si="11"/>
        <v>3119.7253011152316</v>
      </c>
      <c r="P57" s="2"/>
      <c r="Q57" s="2"/>
    </row>
    <row r="58" spans="1:58" ht="12" customHeight="1" x14ac:dyDescent="0.3">
      <c r="A58" s="1">
        <f t="shared" si="9"/>
        <v>71</v>
      </c>
      <c r="B58" s="17">
        <f t="shared" si="12"/>
        <v>0.21501280025426894</v>
      </c>
      <c r="C58" s="1">
        <v>9549.5730000000003</v>
      </c>
      <c r="D58" s="1">
        <v>12461.49</v>
      </c>
      <c r="E58" s="1">
        <v>12879.04</v>
      </c>
      <c r="F58" s="1">
        <v>12835.17</v>
      </c>
      <c r="G58" s="1">
        <v>12316.15</v>
      </c>
      <c r="H58" s="1">
        <v>14058.25</v>
      </c>
      <c r="I58" s="2"/>
      <c r="J58" s="2">
        <f t="shared" si="10"/>
        <v>2053.2804319625598</v>
      </c>
      <c r="K58" s="2">
        <f t="shared" si="13"/>
        <v>2679.37986024057</v>
      </c>
      <c r="L58" s="2">
        <f t="shared" si="14"/>
        <v>2769.1584549867403</v>
      </c>
      <c r="M58" s="2">
        <f t="shared" si="15"/>
        <v>2759.7258434395853</v>
      </c>
      <c r="N58" s="2">
        <f t="shared" si="16"/>
        <v>2648.1298998516145</v>
      </c>
      <c r="O58" s="2">
        <f t="shared" si="11"/>
        <v>3022.7036991745763</v>
      </c>
      <c r="P58" s="2"/>
      <c r="Q58" s="2"/>
    </row>
    <row r="59" spans="1:58" ht="12" customHeight="1" x14ac:dyDescent="0.3">
      <c r="A59" s="1">
        <f t="shared" si="9"/>
        <v>72</v>
      </c>
      <c r="B59" s="17">
        <f t="shared" si="12"/>
        <v>0.20875029150899899</v>
      </c>
      <c r="C59" s="1">
        <v>9457.6990000000005</v>
      </c>
      <c r="D59" s="1">
        <v>12562.78</v>
      </c>
      <c r="E59" s="1">
        <v>12555.22</v>
      </c>
      <c r="F59" s="1">
        <v>14675.25</v>
      </c>
      <c r="G59" s="1">
        <v>12625.72</v>
      </c>
      <c r="H59" s="1">
        <v>13858.99</v>
      </c>
      <c r="I59" s="2"/>
      <c r="J59" s="2">
        <f t="shared" si="10"/>
        <v>1974.2974232543684</v>
      </c>
      <c r="K59" s="2">
        <f t="shared" si="13"/>
        <v>2622.4839871634226</v>
      </c>
      <c r="L59" s="2">
        <f t="shared" si="14"/>
        <v>2620.9058349596139</v>
      </c>
      <c r="M59" s="2">
        <f t="shared" si="15"/>
        <v>3063.4627154674372</v>
      </c>
      <c r="N59" s="2">
        <f t="shared" si="16"/>
        <v>2635.6227305109987</v>
      </c>
      <c r="O59" s="2">
        <f t="shared" si="11"/>
        <v>2893.0682025203018</v>
      </c>
      <c r="P59" s="2"/>
      <c r="Q59" s="2"/>
    </row>
    <row r="60" spans="1:58" ht="12" customHeight="1" x14ac:dyDescent="0.3">
      <c r="A60" s="1">
        <f t="shared" si="9"/>
        <v>73</v>
      </c>
      <c r="B60" s="17">
        <f t="shared" si="12"/>
        <v>0.20267018593106698</v>
      </c>
      <c r="C60" s="1">
        <v>9112.5030000000006</v>
      </c>
      <c r="D60" s="1">
        <v>12883.22</v>
      </c>
      <c r="E60" s="1">
        <v>12245.99</v>
      </c>
      <c r="F60" s="1">
        <v>12793.2</v>
      </c>
      <c r="G60" s="1">
        <v>13288.84</v>
      </c>
      <c r="H60" s="1">
        <v>13929.03</v>
      </c>
      <c r="I60" s="2"/>
      <c r="J60" s="2">
        <f t="shared" si="10"/>
        <v>1846.8326773074057</v>
      </c>
      <c r="K60" s="2">
        <f t="shared" si="13"/>
        <v>2611.0445927908404</v>
      </c>
      <c r="L60" s="2">
        <f t="shared" si="14"/>
        <v>2481.8970702099869</v>
      </c>
      <c r="M60" s="2">
        <f t="shared" si="15"/>
        <v>2592.8002226533263</v>
      </c>
      <c r="N60" s="2">
        <f t="shared" si="16"/>
        <v>2693.2516736082002</v>
      </c>
      <c r="O60" s="2">
        <f t="shared" si="11"/>
        <v>2822.9990999394099</v>
      </c>
      <c r="P60" s="2"/>
      <c r="Q60" s="2"/>
    </row>
    <row r="61" spans="1:58" ht="12" customHeight="1" x14ac:dyDescent="0.3">
      <c r="A61" s="1">
        <f t="shared" si="9"/>
        <v>74</v>
      </c>
      <c r="B61" s="17">
        <f t="shared" si="12"/>
        <v>0.19676717080686115</v>
      </c>
      <c r="C61" s="1">
        <v>8453.3189999999995</v>
      </c>
      <c r="D61" s="1">
        <v>12081.01</v>
      </c>
      <c r="E61" s="1">
        <v>12079.08</v>
      </c>
      <c r="F61" s="1">
        <v>11595.38</v>
      </c>
      <c r="G61" s="1">
        <v>13155.34</v>
      </c>
      <c r="H61" s="1">
        <v>14349.93</v>
      </c>
      <c r="I61" s="2"/>
      <c r="J61" s="2">
        <f t="shared" si="10"/>
        <v>1663.3356635578846</v>
      </c>
      <c r="K61" s="2">
        <f t="shared" si="13"/>
        <v>2377.1461581893977</v>
      </c>
      <c r="L61" s="2">
        <f t="shared" si="14"/>
        <v>2376.7663975497403</v>
      </c>
      <c r="M61" s="2">
        <f t="shared" si="15"/>
        <v>2281.5901170304614</v>
      </c>
      <c r="N61" s="2">
        <f t="shared" si="16"/>
        <v>2588.5390328023327</v>
      </c>
      <c r="O61" s="2">
        <f t="shared" si="11"/>
        <v>2823.5951273765013</v>
      </c>
      <c r="P61" s="2"/>
      <c r="Q61" s="2"/>
    </row>
    <row r="62" spans="1:58" ht="12" customHeight="1" x14ac:dyDescent="0.3">
      <c r="A62" s="1">
        <f t="shared" si="9"/>
        <v>75</v>
      </c>
      <c r="B62" s="17">
        <f t="shared" si="12"/>
        <v>0.19103608816200113</v>
      </c>
      <c r="C62" s="1">
        <v>8004.0510000000004</v>
      </c>
      <c r="D62" s="1">
        <v>11986.87</v>
      </c>
      <c r="E62" s="1">
        <v>12211.05</v>
      </c>
      <c r="F62" s="1">
        <v>13569.03</v>
      </c>
      <c r="G62" s="1">
        <v>13065.78</v>
      </c>
      <c r="H62" s="1">
        <v>13263.26</v>
      </c>
      <c r="I62" s="2"/>
      <c r="J62" s="2">
        <f t="shared" si="10"/>
        <v>1529.0625924891533</v>
      </c>
      <c r="K62" s="2">
        <f t="shared" si="13"/>
        <v>2289.9247541064465</v>
      </c>
      <c r="L62" s="2">
        <f t="shared" si="14"/>
        <v>2332.7512243506039</v>
      </c>
      <c r="M62" s="2">
        <f t="shared" si="15"/>
        <v>2592.1744113528384</v>
      </c>
      <c r="N62" s="2">
        <f t="shared" si="16"/>
        <v>2496.0354999853112</v>
      </c>
      <c r="O62" s="2">
        <f t="shared" si="11"/>
        <v>2533.761306675543</v>
      </c>
      <c r="P62" s="2"/>
      <c r="Q62" s="2"/>
    </row>
    <row r="63" spans="1:58" ht="12" customHeight="1" x14ac:dyDescent="0.3">
      <c r="A63" s="1">
        <f t="shared" si="9"/>
        <v>76</v>
      </c>
      <c r="B63" s="17">
        <f t="shared" si="12"/>
        <v>0.18547193025437003</v>
      </c>
      <c r="C63" s="1">
        <v>9687.9950000000008</v>
      </c>
      <c r="D63" s="1">
        <v>11912.45</v>
      </c>
      <c r="E63" s="1">
        <v>10792.5</v>
      </c>
      <c r="F63" s="1">
        <v>12453.77</v>
      </c>
      <c r="G63" s="1">
        <v>14172.17</v>
      </c>
      <c r="H63" s="1">
        <v>14791.47</v>
      </c>
      <c r="I63" s="2"/>
      <c r="J63" s="2">
        <f t="shared" si="10"/>
        <v>1796.8511329446858</v>
      </c>
      <c r="K63" s="2">
        <f t="shared" si="13"/>
        <v>2209.4250955586704</v>
      </c>
      <c r="L63" s="2">
        <f t="shared" si="14"/>
        <v>2001.7058072702885</v>
      </c>
      <c r="M63" s="2">
        <f t="shared" si="15"/>
        <v>2309.824760843966</v>
      </c>
      <c r="N63" s="2">
        <f t="shared" si="16"/>
        <v>2628.5397257930754</v>
      </c>
      <c r="O63" s="2">
        <f t="shared" si="11"/>
        <v>2743.4024921996065</v>
      </c>
      <c r="P63" s="2"/>
      <c r="Q63" s="2"/>
    </row>
    <row r="64" spans="1:58" ht="12" customHeight="1" x14ac:dyDescent="0.3">
      <c r="A64" s="1">
        <f t="shared" si="9"/>
        <v>77</v>
      </c>
      <c r="B64" s="17">
        <f t="shared" si="12"/>
        <v>0.18006983519841752</v>
      </c>
      <c r="C64" s="1">
        <v>6967.482</v>
      </c>
      <c r="D64" s="1">
        <v>10717.96</v>
      </c>
      <c r="E64" s="1">
        <v>12899.14</v>
      </c>
      <c r="F64" s="1">
        <v>13580.9</v>
      </c>
      <c r="G64" s="1">
        <v>12822.34</v>
      </c>
      <c r="H64" s="1">
        <v>15386.79</v>
      </c>
      <c r="I64" s="2"/>
      <c r="J64" s="2">
        <f t="shared" si="10"/>
        <v>1254.6333354879405</v>
      </c>
      <c r="K64" s="2">
        <f t="shared" si="13"/>
        <v>1929.9812908632309</v>
      </c>
      <c r="L64" s="2">
        <f t="shared" si="14"/>
        <v>2322.7460140013154</v>
      </c>
      <c r="M64" s="2">
        <f t="shared" si="15"/>
        <v>2445.5104248461885</v>
      </c>
      <c r="N64" s="2">
        <f t="shared" si="16"/>
        <v>2308.9166506580768</v>
      </c>
      <c r="O64" s="2">
        <f t="shared" si="11"/>
        <v>2770.6967395326587</v>
      </c>
      <c r="P64" s="2"/>
      <c r="Q64" s="2"/>
    </row>
    <row r="65" spans="1:17" ht="12" customHeight="1" x14ac:dyDescent="0.3">
      <c r="A65" s="1">
        <f t="shared" si="9"/>
        <v>78</v>
      </c>
      <c r="B65" s="17">
        <f t="shared" si="12"/>
        <v>0.17482508271691022</v>
      </c>
      <c r="C65" s="1">
        <v>7846.317</v>
      </c>
      <c r="D65" s="1">
        <v>11865.28</v>
      </c>
      <c r="E65" s="1">
        <v>11316.91</v>
      </c>
      <c r="F65" s="1">
        <v>11761.99</v>
      </c>
      <c r="G65" s="1">
        <v>13680.25</v>
      </c>
      <c r="H65" s="1">
        <v>14849.74</v>
      </c>
      <c r="I65" s="2"/>
      <c r="J65" s="2">
        <f t="shared" si="10"/>
        <v>1371.7330185480989</v>
      </c>
      <c r="K65" s="2">
        <f t="shared" si="13"/>
        <v>2074.3485574593005</v>
      </c>
      <c r="L65" s="2">
        <f t="shared" si="14"/>
        <v>1978.4797268498285</v>
      </c>
      <c r="M65" s="2">
        <f t="shared" si="15"/>
        <v>2056.2908746654707</v>
      </c>
      <c r="N65" s="2">
        <f t="shared" si="16"/>
        <v>2391.6508378380108</v>
      </c>
      <c r="O65" s="2">
        <f t="shared" si="11"/>
        <v>2596.1070238246102</v>
      </c>
      <c r="P65" s="2"/>
      <c r="Q65" s="2"/>
    </row>
    <row r="66" spans="1:17" ht="12" customHeight="1" x14ac:dyDescent="0.3">
      <c r="A66" s="1">
        <f t="shared" si="9"/>
        <v>79</v>
      </c>
      <c r="B66" s="17">
        <f t="shared" si="12"/>
        <v>0.1697330900164177</v>
      </c>
      <c r="C66" s="1">
        <v>7945.8230000000003</v>
      </c>
      <c r="D66" s="1">
        <v>11518.72</v>
      </c>
      <c r="E66" s="1">
        <v>11986.53</v>
      </c>
      <c r="F66" s="1">
        <v>11879.07</v>
      </c>
      <c r="G66" s="1">
        <v>12939.83</v>
      </c>
      <c r="H66" s="1">
        <v>14317.14</v>
      </c>
      <c r="I66" s="2"/>
      <c r="J66" s="2">
        <f t="shared" si="10"/>
        <v>1348.6690905135222</v>
      </c>
      <c r="K66" s="2">
        <f t="shared" si="13"/>
        <v>1955.1079386339109</v>
      </c>
      <c r="L66" s="2">
        <f t="shared" si="14"/>
        <v>2034.5107754744913</v>
      </c>
      <c r="M66" s="2">
        <f t="shared" si="15"/>
        <v>2016.2712576213271</v>
      </c>
      <c r="N66" s="2">
        <f t="shared" si="16"/>
        <v>2196.3173301871425</v>
      </c>
      <c r="O66" s="2">
        <f t="shared" si="11"/>
        <v>2430.0924123976542</v>
      </c>
      <c r="P66" s="2"/>
      <c r="Q66" s="2"/>
    </row>
    <row r="67" spans="1:17" ht="12" customHeight="1" x14ac:dyDescent="0.3">
      <c r="I67" s="2"/>
      <c r="J67" s="2"/>
      <c r="K67" s="2"/>
      <c r="L67" s="2"/>
      <c r="M67" s="2"/>
      <c r="N67" s="2"/>
      <c r="O67" s="2"/>
      <c r="P67" s="2"/>
      <c r="Q67" s="2"/>
    </row>
    <row r="68" spans="1:17" ht="12" customHeight="1" x14ac:dyDescent="0.3">
      <c r="I68" s="2"/>
      <c r="J68" s="2"/>
      <c r="K68" s="2"/>
      <c r="L68" s="2"/>
      <c r="M68" s="2"/>
      <c r="N68" s="2"/>
      <c r="O68" s="2"/>
      <c r="P68" s="2"/>
      <c r="Q68" s="2"/>
    </row>
    <row r="69" spans="1:17" ht="12" customHeight="1" x14ac:dyDescent="0.3">
      <c r="I69" s="2"/>
      <c r="J69" s="2"/>
      <c r="K69" s="2"/>
      <c r="L69" s="2"/>
      <c r="M69" s="2"/>
      <c r="N69" s="2"/>
      <c r="O69" s="2"/>
      <c r="P69" s="2"/>
      <c r="Q69" s="2"/>
    </row>
    <row r="70" spans="1:17" ht="12" customHeight="1" x14ac:dyDescent="0.3">
      <c r="D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2" customHeight="1" x14ac:dyDescent="0.3">
      <c r="D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2" customHeight="1" x14ac:dyDescent="0.3">
      <c r="D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2" customHeight="1" x14ac:dyDescent="0.3">
      <c r="D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2" customHeight="1" x14ac:dyDescent="0.3">
      <c r="D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2" customHeight="1" x14ac:dyDescent="0.3">
      <c r="D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2" customHeight="1" x14ac:dyDescent="0.3">
      <c r="D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2" customHeight="1" x14ac:dyDescent="0.3">
      <c r="D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2" customHeight="1" x14ac:dyDescent="0.3">
      <c r="D78" s="2"/>
      <c r="H78" s="2"/>
      <c r="I78" s="2"/>
      <c r="J78" s="2"/>
      <c r="K78" s="2"/>
      <c r="L78" s="2"/>
      <c r="M78" s="2"/>
      <c r="N78" s="2"/>
      <c r="O78" s="2"/>
      <c r="P78" s="2"/>
      <c r="Q78" s="2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sum</vt:lpstr>
      <vt:lpstr>table 1</vt:lpstr>
      <vt:lpstr>tfp</vt:lpstr>
      <vt:lpstr>bss</vt:lpstr>
      <vt:lpstr>bare</vt:lpstr>
      <vt:lpstr>fig 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trostel</dc:creator>
  <cp:lastModifiedBy>trostel</cp:lastModifiedBy>
  <cp:lastPrinted>2007-07-19T18:20:04Z</cp:lastPrinted>
  <dcterms:created xsi:type="dcterms:W3CDTF">2007-07-19T15:09:56Z</dcterms:created>
  <dcterms:modified xsi:type="dcterms:W3CDTF">2015-09-01T16:42:27Z</dcterms:modified>
</cp:coreProperties>
</file>