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heckCompatibility="1" defaultThemeVersion="124226"/>
  <bookViews>
    <workbookView xWindow="-24" yWindow="-324" windowWidth="15384" windowHeight="9312"/>
  </bookViews>
  <sheets>
    <sheet name="fig 29" sheetId="15" r:id="rId1"/>
    <sheet name="sum" sheetId="17" r:id="rId2"/>
    <sheet name="table 1" sheetId="3" r:id="rId3"/>
    <sheet name="tfi" sheetId="1" r:id="rId4"/>
    <sheet name="tfp" sheetId="4" r:id="rId5"/>
    <sheet name="tsi" sheetId="10" r:id="rId6"/>
    <sheet name="tsp" sheetId="12" r:id="rId7"/>
    <sheet name="tss" sheetId="14" r:id="rId8"/>
  </sheets>
  <calcPr calcId="145621" iterate="1" iterateCount="1"/>
</workbook>
</file>

<file path=xl/calcChain.xml><?xml version="1.0" encoding="utf-8"?>
<calcChain xmlns="http://schemas.openxmlformats.org/spreadsheetml/2006/main">
  <c r="F48" i="3" l="1"/>
  <c r="G48" i="3"/>
  <c r="H48" i="3"/>
  <c r="E48" i="3"/>
  <c r="E42" i="3" l="1"/>
  <c r="F42" i="3"/>
  <c r="G42" i="3"/>
  <c r="H42" i="3"/>
  <c r="E43" i="3"/>
  <c r="F43" i="3"/>
  <c r="G43" i="3"/>
  <c r="H43" i="3"/>
  <c r="D43" i="3"/>
  <c r="D42" i="3"/>
  <c r="G7" i="17" l="1"/>
  <c r="C42" i="3" l="1"/>
  <c r="M3" i="17" l="1"/>
  <c r="L3" i="17"/>
  <c r="K3" i="17"/>
  <c r="J3" i="17"/>
  <c r="I3" i="17"/>
  <c r="C43" i="3" l="1"/>
  <c r="E3" i="17"/>
  <c r="C34" i="3"/>
  <c r="J7" i="14"/>
  <c r="J8" i="14"/>
  <c r="J9" i="14"/>
  <c r="J10" i="14"/>
  <c r="J11" i="14"/>
  <c r="J12" i="14"/>
  <c r="J13" i="14"/>
  <c r="J14" i="14"/>
  <c r="J15" i="14"/>
  <c r="J16" i="14"/>
  <c r="J17" i="14"/>
  <c r="J18" i="14"/>
  <c r="J19" i="14"/>
  <c r="J20" i="14"/>
  <c r="J21" i="14"/>
  <c r="J22" i="14"/>
  <c r="J23" i="14"/>
  <c r="J24" i="14"/>
  <c r="J25" i="14"/>
  <c r="J26" i="14"/>
  <c r="J27" i="14"/>
  <c r="J28" i="14"/>
  <c r="J29" i="14"/>
  <c r="J30" i="14"/>
  <c r="J31" i="14"/>
  <c r="J32" i="14"/>
  <c r="J33" i="14"/>
  <c r="J34" i="14"/>
  <c r="J35" i="14"/>
  <c r="J36" i="14"/>
  <c r="J37" i="14"/>
  <c r="J38" i="14"/>
  <c r="J39" i="14"/>
  <c r="J40" i="14"/>
  <c r="J41" i="14"/>
  <c r="J42" i="14"/>
  <c r="J43" i="14"/>
  <c r="J44" i="14"/>
  <c r="J45" i="14"/>
  <c r="J46" i="14"/>
  <c r="J47" i="14"/>
  <c r="J48" i="14"/>
  <c r="J49" i="14"/>
  <c r="J50" i="14"/>
  <c r="J51" i="14"/>
  <c r="J52" i="14"/>
  <c r="J53" i="14"/>
  <c r="J54" i="14"/>
  <c r="J55" i="14"/>
  <c r="J56" i="14"/>
  <c r="J57" i="14"/>
  <c r="J58" i="14"/>
  <c r="J59" i="14"/>
  <c r="J60" i="14"/>
  <c r="J61" i="14"/>
  <c r="J62" i="14"/>
  <c r="J63" i="14"/>
  <c r="J64" i="14"/>
  <c r="J65" i="14"/>
  <c r="J66" i="14"/>
  <c r="O6" i="14"/>
  <c r="N6" i="14"/>
  <c r="M6" i="14"/>
  <c r="L6" i="14"/>
  <c r="K6" i="14"/>
  <c r="J6" i="14"/>
  <c r="O5" i="14"/>
  <c r="N5" i="14"/>
  <c r="K5" i="14"/>
  <c r="J5" i="14"/>
  <c r="B5" i="14"/>
  <c r="M5" i="14" s="1"/>
  <c r="B4" i="14"/>
  <c r="L4" i="14" s="1"/>
  <c r="H1" i="14"/>
  <c r="G1" i="14"/>
  <c r="F1" i="14"/>
  <c r="E1" i="14"/>
  <c r="D1" i="14"/>
  <c r="C1" i="14"/>
  <c r="D3" i="17"/>
  <c r="F3" i="17" s="1"/>
  <c r="C27" i="3"/>
  <c r="C26" i="3"/>
  <c r="J7" i="12"/>
  <c r="J8" i="12"/>
  <c r="J9" i="12"/>
  <c r="J10" i="12"/>
  <c r="J11" i="12"/>
  <c r="J12" i="12"/>
  <c r="J13" i="12"/>
  <c r="J14" i="12"/>
  <c r="J15" i="12"/>
  <c r="J16" i="12"/>
  <c r="J17" i="12"/>
  <c r="J18" i="12"/>
  <c r="J19" i="12"/>
  <c r="J20" i="12"/>
  <c r="J21" i="12"/>
  <c r="J22" i="12"/>
  <c r="J23" i="12"/>
  <c r="J24" i="12"/>
  <c r="J25" i="12"/>
  <c r="J26" i="12"/>
  <c r="J27" i="12"/>
  <c r="J28" i="12"/>
  <c r="J29" i="12"/>
  <c r="J30" i="12"/>
  <c r="J31" i="12"/>
  <c r="J32" i="12"/>
  <c r="J33" i="12"/>
  <c r="J34" i="12"/>
  <c r="J35" i="12"/>
  <c r="J36" i="12"/>
  <c r="J37" i="12"/>
  <c r="J38" i="12"/>
  <c r="J39" i="12"/>
  <c r="J40" i="12"/>
  <c r="J41" i="12"/>
  <c r="J42" i="12"/>
  <c r="J43" i="12"/>
  <c r="J44" i="12"/>
  <c r="J45" i="12"/>
  <c r="J46" i="12"/>
  <c r="J47" i="12"/>
  <c r="J48" i="12"/>
  <c r="J49" i="12"/>
  <c r="J50" i="12"/>
  <c r="J51" i="12"/>
  <c r="J52" i="12"/>
  <c r="J53" i="12"/>
  <c r="J54" i="12"/>
  <c r="J55" i="12"/>
  <c r="J56" i="12"/>
  <c r="J57" i="12"/>
  <c r="J58" i="12"/>
  <c r="J59" i="12"/>
  <c r="J60" i="12"/>
  <c r="J61" i="12"/>
  <c r="J62" i="12"/>
  <c r="J63" i="12"/>
  <c r="J64" i="12"/>
  <c r="J65" i="12"/>
  <c r="J66" i="12"/>
  <c r="D1" i="12"/>
  <c r="O6" i="12"/>
  <c r="N6" i="12"/>
  <c r="M6" i="12"/>
  <c r="L6" i="12"/>
  <c r="K6" i="12"/>
  <c r="J6" i="12"/>
  <c r="O5" i="12"/>
  <c r="N5" i="12"/>
  <c r="K5" i="12"/>
  <c r="J5" i="12"/>
  <c r="B5" i="12"/>
  <c r="M5" i="12" s="1"/>
  <c r="B4" i="12"/>
  <c r="L4" i="12" s="1"/>
  <c r="H1" i="12"/>
  <c r="G1" i="12"/>
  <c r="F1" i="12"/>
  <c r="E1" i="12"/>
  <c r="C1" i="12"/>
  <c r="C10" i="17"/>
  <c r="B10" i="17"/>
  <c r="B13" i="17"/>
  <c r="B11" i="17"/>
  <c r="C3" i="17"/>
  <c r="C19" i="3"/>
  <c r="C18" i="3"/>
  <c r="N1" i="4"/>
  <c r="D1" i="4"/>
  <c r="O1" i="4"/>
  <c r="M1" i="4"/>
  <c r="L1" i="4"/>
  <c r="K1" i="4"/>
  <c r="J1" i="4"/>
  <c r="H1" i="4"/>
  <c r="G1" i="4"/>
  <c r="F1" i="4"/>
  <c r="E1" i="4"/>
  <c r="C1" i="4"/>
  <c r="O5" i="4"/>
  <c r="N5" i="4"/>
  <c r="M5" i="4"/>
  <c r="L5" i="4"/>
  <c r="K5" i="4"/>
  <c r="O4" i="4"/>
  <c r="N4" i="4"/>
  <c r="M4" i="4"/>
  <c r="L4" i="4"/>
  <c r="K4" i="4"/>
  <c r="J4" i="4"/>
  <c r="B8" i="4"/>
  <c r="J7" i="4"/>
  <c r="B7" i="4"/>
  <c r="A7" i="4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J6" i="4"/>
  <c r="J5" i="4"/>
  <c r="B5" i="4"/>
  <c r="B4" i="4"/>
  <c r="K6" i="4"/>
  <c r="L6" i="4"/>
  <c r="M6" i="4"/>
  <c r="N6" i="4"/>
  <c r="O6" i="4"/>
  <c r="J66" i="10"/>
  <c r="J65" i="10"/>
  <c r="J64" i="10"/>
  <c r="J63" i="10"/>
  <c r="J62" i="10"/>
  <c r="J61" i="10"/>
  <c r="J60" i="10"/>
  <c r="J59" i="10"/>
  <c r="J58" i="10"/>
  <c r="J57" i="10"/>
  <c r="J56" i="10"/>
  <c r="J55" i="10"/>
  <c r="J54" i="10"/>
  <c r="J53" i="10"/>
  <c r="J52" i="10"/>
  <c r="J51" i="10"/>
  <c r="J50" i="10"/>
  <c r="J49" i="10"/>
  <c r="J48" i="10"/>
  <c r="J47" i="10"/>
  <c r="J46" i="10"/>
  <c r="J45" i="10"/>
  <c r="J44" i="10"/>
  <c r="J43" i="10"/>
  <c r="J42" i="10"/>
  <c r="J41" i="10"/>
  <c r="J40" i="10"/>
  <c r="J39" i="10"/>
  <c r="J38" i="10"/>
  <c r="J37" i="10"/>
  <c r="J36" i="10"/>
  <c r="J35" i="10"/>
  <c r="J34" i="10"/>
  <c r="J33" i="10"/>
  <c r="J32" i="10"/>
  <c r="J31" i="10"/>
  <c r="J30" i="10"/>
  <c r="J29" i="10"/>
  <c r="J28" i="10"/>
  <c r="J27" i="10"/>
  <c r="J26" i="10"/>
  <c r="J25" i="10"/>
  <c r="J24" i="10"/>
  <c r="J23" i="10"/>
  <c r="J22" i="10"/>
  <c r="J21" i="10"/>
  <c r="J20" i="10"/>
  <c r="J19" i="10"/>
  <c r="J18" i="10"/>
  <c r="J17" i="10"/>
  <c r="J16" i="10"/>
  <c r="J15" i="10"/>
  <c r="J14" i="10"/>
  <c r="J13" i="10"/>
  <c r="J12" i="10"/>
  <c r="J11" i="10"/>
  <c r="J10" i="10"/>
  <c r="J9" i="10"/>
  <c r="J8" i="10"/>
  <c r="J7" i="10"/>
  <c r="J6" i="10"/>
  <c r="J5" i="10"/>
  <c r="J4" i="10"/>
  <c r="C1" i="10"/>
  <c r="E1" i="10"/>
  <c r="F1" i="10"/>
  <c r="G1" i="10"/>
  <c r="H1" i="10"/>
  <c r="D1" i="10"/>
  <c r="O5" i="10"/>
  <c r="N5" i="10"/>
  <c r="L5" i="10"/>
  <c r="K5" i="10"/>
  <c r="B5" i="10"/>
  <c r="M5" i="10" s="1"/>
  <c r="B4" i="10"/>
  <c r="L4" i="10" s="1"/>
  <c r="B3" i="17"/>
  <c r="C10" i="3"/>
  <c r="C9" i="3"/>
  <c r="L8" i="1"/>
  <c r="L4" i="1"/>
  <c r="L5" i="1"/>
  <c r="L6" i="1"/>
  <c r="L7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J1" i="1"/>
  <c r="C1" i="1"/>
  <c r="K1" i="1"/>
  <c r="E1" i="1"/>
  <c r="F1" i="1"/>
  <c r="G1" i="1"/>
  <c r="H1" i="1"/>
  <c r="D1" i="1"/>
  <c r="K4" i="1"/>
  <c r="M4" i="1"/>
  <c r="N4" i="1"/>
  <c r="O4" i="1"/>
  <c r="K5" i="1"/>
  <c r="M5" i="1"/>
  <c r="N5" i="1"/>
  <c r="O5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5" i="1"/>
  <c r="J4" i="1"/>
  <c r="J6" i="1"/>
  <c r="M4" i="14" l="1"/>
  <c r="J4" i="14"/>
  <c r="J1" i="14" s="1"/>
  <c r="C35" i="3" s="1"/>
  <c r="N4" i="14"/>
  <c r="K4" i="14"/>
  <c r="O4" i="14"/>
  <c r="L5" i="14"/>
  <c r="J4" i="12"/>
  <c r="J1" i="12" s="1"/>
  <c r="N4" i="12"/>
  <c r="K4" i="12"/>
  <c r="O4" i="12"/>
  <c r="L5" i="12"/>
  <c r="M4" i="12"/>
  <c r="B9" i="4"/>
  <c r="J8" i="4"/>
  <c r="M4" i="10"/>
  <c r="J1" i="10"/>
  <c r="N4" i="10"/>
  <c r="K4" i="10"/>
  <c r="O4" i="10"/>
  <c r="B4" i="1"/>
  <c r="B5" i="1"/>
  <c r="B10" i="4" l="1"/>
  <c r="J9" i="4"/>
  <c r="J10" i="4" l="1"/>
  <c r="B11" i="4"/>
  <c r="B12" i="4" l="1"/>
  <c r="J11" i="4"/>
  <c r="B7" i="14"/>
  <c r="N7" i="14" s="1"/>
  <c r="A7" i="14"/>
  <c r="A8" i="14" s="1"/>
  <c r="A9" i="14" s="1"/>
  <c r="A10" i="14" s="1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H34" i="3"/>
  <c r="G34" i="3"/>
  <c r="F34" i="3"/>
  <c r="E34" i="3"/>
  <c r="D34" i="3"/>
  <c r="D37" i="3" s="1"/>
  <c r="L7" i="14" l="1"/>
  <c r="O7" i="14"/>
  <c r="K7" i="14"/>
  <c r="B13" i="4"/>
  <c r="J12" i="4"/>
  <c r="H37" i="3"/>
  <c r="G37" i="3"/>
  <c r="E37" i="3"/>
  <c r="F37" i="3"/>
  <c r="M7" i="14"/>
  <c r="B8" i="14"/>
  <c r="B7" i="12"/>
  <c r="O7" i="12" s="1"/>
  <c r="A7" i="12"/>
  <c r="A8" i="12" s="1"/>
  <c r="A9" i="12" s="1"/>
  <c r="A10" i="12" s="1"/>
  <c r="H26" i="3"/>
  <c r="G26" i="3"/>
  <c r="F26" i="3"/>
  <c r="E26" i="3"/>
  <c r="D26" i="3"/>
  <c r="K7" i="12" l="1"/>
  <c r="A11" i="12"/>
  <c r="A12" i="12" s="1"/>
  <c r="A13" i="12" s="1"/>
  <c r="A14" i="12" s="1"/>
  <c r="A15" i="12" s="1"/>
  <c r="A16" i="12" s="1"/>
  <c r="A17" i="12" s="1"/>
  <c r="A18" i="12" s="1"/>
  <c r="A19" i="12" s="1"/>
  <c r="A20" i="12" s="1"/>
  <c r="A21" i="12" s="1"/>
  <c r="A22" i="12" s="1"/>
  <c r="A23" i="12" s="1"/>
  <c r="A24" i="12" s="1"/>
  <c r="A25" i="12" s="1"/>
  <c r="A26" i="12" s="1"/>
  <c r="A27" i="12" s="1"/>
  <c r="A28" i="12" s="1"/>
  <c r="A29" i="12" s="1"/>
  <c r="A30" i="12" s="1"/>
  <c r="A31" i="12" s="1"/>
  <c r="A32" i="12" s="1"/>
  <c r="A33" i="12" s="1"/>
  <c r="A34" i="12" s="1"/>
  <c r="A35" i="12" s="1"/>
  <c r="A36" i="12" s="1"/>
  <c r="A37" i="12" s="1"/>
  <c r="A38" i="12" s="1"/>
  <c r="A39" i="12" s="1"/>
  <c r="A40" i="12" s="1"/>
  <c r="A41" i="12" s="1"/>
  <c r="A42" i="12" s="1"/>
  <c r="A43" i="12" s="1"/>
  <c r="A44" i="12" s="1"/>
  <c r="A45" i="12" s="1"/>
  <c r="A46" i="12" s="1"/>
  <c r="A47" i="12" s="1"/>
  <c r="A48" i="12" s="1"/>
  <c r="A49" i="12" s="1"/>
  <c r="A50" i="12" s="1"/>
  <c r="A51" i="12" s="1"/>
  <c r="A52" i="12" s="1"/>
  <c r="A53" i="12" s="1"/>
  <c r="A54" i="12" s="1"/>
  <c r="A55" i="12" s="1"/>
  <c r="A56" i="12" s="1"/>
  <c r="A57" i="12" s="1"/>
  <c r="A58" i="12" s="1"/>
  <c r="A59" i="12" s="1"/>
  <c r="A60" i="12" s="1"/>
  <c r="A61" i="12" s="1"/>
  <c r="A62" i="12" s="1"/>
  <c r="A63" i="12" s="1"/>
  <c r="A64" i="12" s="1"/>
  <c r="A65" i="12" s="1"/>
  <c r="A66" i="12" s="1"/>
  <c r="J13" i="4"/>
  <c r="B14" i="4"/>
  <c r="F29" i="3"/>
  <c r="D29" i="3"/>
  <c r="O8" i="14"/>
  <c r="K8" i="14"/>
  <c r="N8" i="14"/>
  <c r="M8" i="14"/>
  <c r="L8" i="14"/>
  <c r="B9" i="14"/>
  <c r="H29" i="3"/>
  <c r="G29" i="3"/>
  <c r="E29" i="3"/>
  <c r="N7" i="12"/>
  <c r="B8" i="12"/>
  <c r="M7" i="12"/>
  <c r="L7" i="12"/>
  <c r="J14" i="4" l="1"/>
  <c r="B15" i="4"/>
  <c r="L9" i="14"/>
  <c r="O9" i="14"/>
  <c r="K9" i="14"/>
  <c r="N9" i="14"/>
  <c r="M9" i="14"/>
  <c r="B10" i="14"/>
  <c r="N8" i="12"/>
  <c r="B9" i="12"/>
  <c r="M8" i="12"/>
  <c r="K8" i="12"/>
  <c r="L8" i="12"/>
  <c r="O8" i="12"/>
  <c r="B16" i="4" l="1"/>
  <c r="J15" i="4"/>
  <c r="B11" i="14"/>
  <c r="M10" i="14"/>
  <c r="L10" i="14"/>
  <c r="O10" i="14"/>
  <c r="N10" i="14"/>
  <c r="K10" i="14"/>
  <c r="O9" i="12"/>
  <c r="K9" i="12"/>
  <c r="N9" i="12"/>
  <c r="L9" i="12"/>
  <c r="B10" i="12"/>
  <c r="B11" i="12" s="1"/>
  <c r="M9" i="12"/>
  <c r="B7" i="10"/>
  <c r="N7" i="10" s="1"/>
  <c r="A7" i="10"/>
  <c r="A8" i="10" s="1"/>
  <c r="A9" i="10" s="1"/>
  <c r="A10" i="10" s="1"/>
  <c r="A11" i="10" s="1"/>
  <c r="A12" i="10" s="1"/>
  <c r="A13" i="10" s="1"/>
  <c r="A14" i="10" s="1"/>
  <c r="A15" i="10" s="1"/>
  <c r="A16" i="10" s="1"/>
  <c r="A17" i="10" s="1"/>
  <c r="A18" i="10" s="1"/>
  <c r="A19" i="10" s="1"/>
  <c r="A20" i="10" s="1"/>
  <c r="A21" i="10" s="1"/>
  <c r="A22" i="10" s="1"/>
  <c r="A23" i="10" s="1"/>
  <c r="A24" i="10" s="1"/>
  <c r="A25" i="10" s="1"/>
  <c r="A26" i="10" s="1"/>
  <c r="A27" i="10" s="1"/>
  <c r="A28" i="10" s="1"/>
  <c r="A29" i="10" s="1"/>
  <c r="A30" i="10" s="1"/>
  <c r="A31" i="10" s="1"/>
  <c r="A32" i="10" s="1"/>
  <c r="A33" i="10" s="1"/>
  <c r="A34" i="10" s="1"/>
  <c r="A35" i="10" s="1"/>
  <c r="A36" i="10" s="1"/>
  <c r="A37" i="10" s="1"/>
  <c r="A38" i="10" s="1"/>
  <c r="A39" i="10" s="1"/>
  <c r="A40" i="10" s="1"/>
  <c r="A41" i="10" s="1"/>
  <c r="A42" i="10" s="1"/>
  <c r="A43" i="10" s="1"/>
  <c r="A44" i="10" s="1"/>
  <c r="A45" i="10" s="1"/>
  <c r="A46" i="10" s="1"/>
  <c r="A47" i="10" s="1"/>
  <c r="A48" i="10" s="1"/>
  <c r="A49" i="10" s="1"/>
  <c r="A50" i="10" s="1"/>
  <c r="A51" i="10" s="1"/>
  <c r="A52" i="10" s="1"/>
  <c r="A53" i="10" s="1"/>
  <c r="A54" i="10" s="1"/>
  <c r="A55" i="10" s="1"/>
  <c r="A56" i="10" s="1"/>
  <c r="A57" i="10" s="1"/>
  <c r="A58" i="10" s="1"/>
  <c r="A59" i="10" s="1"/>
  <c r="A60" i="10" s="1"/>
  <c r="A61" i="10" s="1"/>
  <c r="A62" i="10" s="1"/>
  <c r="A63" i="10" s="1"/>
  <c r="A64" i="10" s="1"/>
  <c r="A65" i="10" s="1"/>
  <c r="A66" i="10" s="1"/>
  <c r="O6" i="10"/>
  <c r="N6" i="10"/>
  <c r="M6" i="10"/>
  <c r="L6" i="10"/>
  <c r="K6" i="10"/>
  <c r="H18" i="3"/>
  <c r="G18" i="3"/>
  <c r="F18" i="3"/>
  <c r="E18" i="3"/>
  <c r="D18" i="3"/>
  <c r="N11" i="12" l="1"/>
  <c r="K11" i="12"/>
  <c r="O11" i="12"/>
  <c r="L11" i="12"/>
  <c r="M11" i="12"/>
  <c r="B17" i="4"/>
  <c r="J16" i="4"/>
  <c r="H21" i="3"/>
  <c r="M7" i="10"/>
  <c r="D21" i="3"/>
  <c r="G21" i="3"/>
  <c r="E21" i="3"/>
  <c r="F21" i="3"/>
  <c r="N11" i="14"/>
  <c r="B12" i="14"/>
  <c r="M11" i="14"/>
  <c r="K11" i="14"/>
  <c r="O11" i="14"/>
  <c r="L11" i="14"/>
  <c r="L10" i="12"/>
  <c r="O10" i="12"/>
  <c r="K10" i="12"/>
  <c r="M10" i="12"/>
  <c r="N10" i="12"/>
  <c r="O7" i="10"/>
  <c r="K7" i="10"/>
  <c r="L7" i="10"/>
  <c r="B8" i="10"/>
  <c r="J17" i="4" l="1"/>
  <c r="B18" i="4"/>
  <c r="O12" i="14"/>
  <c r="K12" i="14"/>
  <c r="N12" i="14"/>
  <c r="B13" i="14"/>
  <c r="M12" i="14"/>
  <c r="L12" i="14"/>
  <c r="B12" i="12"/>
  <c r="B9" i="10"/>
  <c r="L8" i="10"/>
  <c r="K8" i="10"/>
  <c r="O8" i="10"/>
  <c r="N8" i="10"/>
  <c r="M8" i="10"/>
  <c r="J18" i="4" l="1"/>
  <c r="B19" i="4"/>
  <c r="L13" i="14"/>
  <c r="O13" i="14"/>
  <c r="K13" i="14"/>
  <c r="M13" i="14"/>
  <c r="B14" i="14"/>
  <c r="N13" i="14"/>
  <c r="N12" i="12"/>
  <c r="B13" i="12"/>
  <c r="M12" i="12"/>
  <c r="O12" i="12"/>
  <c r="L12" i="12"/>
  <c r="K12" i="12"/>
  <c r="N9" i="10"/>
  <c r="B10" i="10"/>
  <c r="M9" i="10"/>
  <c r="O9" i="10"/>
  <c r="L9" i="10"/>
  <c r="K9" i="10"/>
  <c r="B20" i="4" l="1"/>
  <c r="J19" i="4"/>
  <c r="B15" i="14"/>
  <c r="M14" i="14"/>
  <c r="L14" i="14"/>
  <c r="K14" i="14"/>
  <c r="O14" i="14"/>
  <c r="N14" i="14"/>
  <c r="O13" i="12"/>
  <c r="K13" i="12"/>
  <c r="N13" i="12"/>
  <c r="B14" i="12"/>
  <c r="M13" i="12"/>
  <c r="L13" i="12"/>
  <c r="O10" i="10"/>
  <c r="K10" i="10"/>
  <c r="N10" i="10"/>
  <c r="L10" i="10"/>
  <c r="B11" i="10"/>
  <c r="M10" i="10"/>
  <c r="D9" i="3"/>
  <c r="D12" i="3" s="1"/>
  <c r="O8" i="4"/>
  <c r="E9" i="3"/>
  <c r="F9" i="3"/>
  <c r="G9" i="3"/>
  <c r="K6" i="1"/>
  <c r="B7" i="1"/>
  <c r="K7" i="1" s="1"/>
  <c r="M6" i="1"/>
  <c r="N6" i="1"/>
  <c r="O6" i="1"/>
  <c r="A7" i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B21" i="4" l="1"/>
  <c r="J20" i="4"/>
  <c r="N7" i="4"/>
  <c r="K7" i="4"/>
  <c r="K8" i="4"/>
  <c r="O7" i="4"/>
  <c r="L7" i="4"/>
  <c r="L1" i="1"/>
  <c r="N7" i="1"/>
  <c r="O7" i="1"/>
  <c r="M7" i="1"/>
  <c r="B8" i="1"/>
  <c r="B9" i="1" s="1"/>
  <c r="D45" i="3"/>
  <c r="O8" i="1"/>
  <c r="N15" i="14"/>
  <c r="B16" i="14"/>
  <c r="M15" i="14"/>
  <c r="L15" i="14"/>
  <c r="O15" i="14"/>
  <c r="K15" i="14"/>
  <c r="L14" i="12"/>
  <c r="O14" i="12"/>
  <c r="K14" i="12"/>
  <c r="B15" i="12"/>
  <c r="N14" i="12"/>
  <c r="M14" i="12"/>
  <c r="G12" i="3"/>
  <c r="F12" i="3"/>
  <c r="E12" i="3"/>
  <c r="L11" i="10"/>
  <c r="O11" i="10"/>
  <c r="K11" i="10"/>
  <c r="B12" i="10"/>
  <c r="N11" i="10"/>
  <c r="M11" i="10"/>
  <c r="H9" i="3"/>
  <c r="H12" i="3" s="1"/>
  <c r="L8" i="4"/>
  <c r="N8" i="4"/>
  <c r="M8" i="4"/>
  <c r="M7" i="4"/>
  <c r="J21" i="4" l="1"/>
  <c r="B22" i="4"/>
  <c r="N9" i="1"/>
  <c r="M8" i="1"/>
  <c r="K9" i="1"/>
  <c r="O9" i="1"/>
  <c r="K8" i="1"/>
  <c r="F45" i="3"/>
  <c r="E45" i="3"/>
  <c r="G45" i="3"/>
  <c r="N8" i="1"/>
  <c r="M9" i="1"/>
  <c r="B10" i="1"/>
  <c r="H45" i="3"/>
  <c r="O16" i="14"/>
  <c r="K16" i="14"/>
  <c r="N16" i="14"/>
  <c r="M16" i="14"/>
  <c r="L16" i="14"/>
  <c r="B17" i="14"/>
  <c r="B16" i="12"/>
  <c r="M15" i="12"/>
  <c r="L15" i="12"/>
  <c r="O15" i="12"/>
  <c r="N15" i="12"/>
  <c r="K15" i="12"/>
  <c r="B13" i="10"/>
  <c r="M12" i="10"/>
  <c r="L12" i="10"/>
  <c r="N12" i="10"/>
  <c r="K12" i="10"/>
  <c r="O12" i="10"/>
  <c r="O9" i="4"/>
  <c r="K9" i="4"/>
  <c r="N9" i="4"/>
  <c r="M9" i="4"/>
  <c r="L9" i="4"/>
  <c r="J22" i="4" l="1"/>
  <c r="B23" i="4"/>
  <c r="N10" i="1"/>
  <c r="O10" i="1"/>
  <c r="B11" i="1"/>
  <c r="M10" i="1"/>
  <c r="K10" i="1"/>
  <c r="L17" i="14"/>
  <c r="O17" i="14"/>
  <c r="K17" i="14"/>
  <c r="N17" i="14"/>
  <c r="B18" i="14"/>
  <c r="M17" i="14"/>
  <c r="N16" i="12"/>
  <c r="B17" i="12"/>
  <c r="M16" i="12"/>
  <c r="K16" i="12"/>
  <c r="L16" i="12"/>
  <c r="O16" i="12"/>
  <c r="N13" i="10"/>
  <c r="B14" i="10"/>
  <c r="M13" i="10"/>
  <c r="O13" i="10"/>
  <c r="L13" i="10"/>
  <c r="K13" i="10"/>
  <c r="O10" i="4"/>
  <c r="N10" i="4"/>
  <c r="M10" i="4"/>
  <c r="K10" i="4"/>
  <c r="L10" i="4"/>
  <c r="B24" i="4" l="1"/>
  <c r="J23" i="4"/>
  <c r="N11" i="1"/>
  <c r="O11" i="1"/>
  <c r="K11" i="1"/>
  <c r="B12" i="1"/>
  <c r="M11" i="1"/>
  <c r="B19" i="14"/>
  <c r="M18" i="14"/>
  <c r="L18" i="14"/>
  <c r="O18" i="14"/>
  <c r="N18" i="14"/>
  <c r="K18" i="14"/>
  <c r="O17" i="12"/>
  <c r="K17" i="12"/>
  <c r="N17" i="12"/>
  <c r="L17" i="12"/>
  <c r="B18" i="12"/>
  <c r="M17" i="12"/>
  <c r="O14" i="10"/>
  <c r="K14" i="10"/>
  <c r="N14" i="10"/>
  <c r="M14" i="10"/>
  <c r="L14" i="10"/>
  <c r="B15" i="10"/>
  <c r="N11" i="4"/>
  <c r="O11" i="4"/>
  <c r="K11" i="4"/>
  <c r="M11" i="4"/>
  <c r="L11" i="4"/>
  <c r="B25" i="4" l="1"/>
  <c r="J24" i="4"/>
  <c r="N12" i="1"/>
  <c r="M12" i="1"/>
  <c r="O12" i="1"/>
  <c r="B13" i="1"/>
  <c r="K12" i="1"/>
  <c r="N19" i="14"/>
  <c r="B20" i="14"/>
  <c r="M19" i="14"/>
  <c r="O19" i="14"/>
  <c r="L19" i="14"/>
  <c r="K19" i="14"/>
  <c r="B19" i="12"/>
  <c r="M18" i="12"/>
  <c r="L18" i="12"/>
  <c r="K18" i="12"/>
  <c r="N18" i="12"/>
  <c r="O18" i="12"/>
  <c r="L15" i="10"/>
  <c r="O15" i="10"/>
  <c r="K15" i="10"/>
  <c r="B16" i="10"/>
  <c r="N15" i="10"/>
  <c r="M15" i="10"/>
  <c r="M12" i="4"/>
  <c r="O12" i="4"/>
  <c r="L12" i="4"/>
  <c r="K12" i="4"/>
  <c r="N12" i="4"/>
  <c r="J25" i="4" l="1"/>
  <c r="B26" i="4"/>
  <c r="N13" i="1"/>
  <c r="O13" i="1"/>
  <c r="M13" i="1"/>
  <c r="K13" i="1"/>
  <c r="B14" i="1"/>
  <c r="O20" i="14"/>
  <c r="K20" i="14"/>
  <c r="N20" i="14"/>
  <c r="B21" i="14"/>
  <c r="M20" i="14"/>
  <c r="L20" i="14"/>
  <c r="N19" i="12"/>
  <c r="B20" i="12"/>
  <c r="K19" i="12"/>
  <c r="O19" i="12"/>
  <c r="M19" i="12"/>
  <c r="L19" i="12"/>
  <c r="B17" i="10"/>
  <c r="M16" i="10"/>
  <c r="L16" i="10"/>
  <c r="O16" i="10"/>
  <c r="N16" i="10"/>
  <c r="K16" i="10"/>
  <c r="K13" i="4"/>
  <c r="M13" i="4"/>
  <c r="O13" i="4"/>
  <c r="N13" i="4"/>
  <c r="L13" i="4"/>
  <c r="J26" i="4" l="1"/>
  <c r="B27" i="4"/>
  <c r="N14" i="1"/>
  <c r="B15" i="1"/>
  <c r="M14" i="1"/>
  <c r="O14" i="1"/>
  <c r="K14" i="1"/>
  <c r="L21" i="14"/>
  <c r="O21" i="14"/>
  <c r="K21" i="14"/>
  <c r="B22" i="14"/>
  <c r="N21" i="14"/>
  <c r="M21" i="14"/>
  <c r="O20" i="12"/>
  <c r="K20" i="12"/>
  <c r="N20" i="12"/>
  <c r="B21" i="12"/>
  <c r="L20" i="12"/>
  <c r="M20" i="12"/>
  <c r="N17" i="10"/>
  <c r="B18" i="10"/>
  <c r="M17" i="10"/>
  <c r="K17" i="10"/>
  <c r="O17" i="10"/>
  <c r="L17" i="10"/>
  <c r="L14" i="4"/>
  <c r="K14" i="4"/>
  <c r="O14" i="4"/>
  <c r="N14" i="4"/>
  <c r="M14" i="4"/>
  <c r="B28" i="4" l="1"/>
  <c r="J27" i="4"/>
  <c r="N15" i="1"/>
  <c r="M15" i="1"/>
  <c r="K15" i="1"/>
  <c r="B16" i="1"/>
  <c r="O15" i="1"/>
  <c r="B23" i="14"/>
  <c r="M22" i="14"/>
  <c r="L22" i="14"/>
  <c r="K22" i="14"/>
  <c r="O22" i="14"/>
  <c r="N22" i="14"/>
  <c r="L21" i="12"/>
  <c r="O21" i="12"/>
  <c r="K21" i="12"/>
  <c r="B22" i="12"/>
  <c r="N21" i="12"/>
  <c r="M21" i="12"/>
  <c r="N18" i="10"/>
  <c r="K18" i="10"/>
  <c r="O18" i="10"/>
  <c r="L18" i="10"/>
  <c r="B19" i="10"/>
  <c r="M18" i="10"/>
  <c r="O15" i="4"/>
  <c r="K15" i="4"/>
  <c r="L15" i="4"/>
  <c r="M15" i="4"/>
  <c r="N15" i="4"/>
  <c r="B29" i="4" l="1"/>
  <c r="J28" i="4"/>
  <c r="N16" i="1"/>
  <c r="M16" i="1"/>
  <c r="K16" i="1"/>
  <c r="O16" i="1"/>
  <c r="B17" i="1"/>
  <c r="N23" i="14"/>
  <c r="B24" i="14"/>
  <c r="M23" i="14"/>
  <c r="L23" i="14"/>
  <c r="K23" i="14"/>
  <c r="O23" i="14"/>
  <c r="B23" i="12"/>
  <c r="M22" i="12"/>
  <c r="L22" i="12"/>
  <c r="K22" i="12"/>
  <c r="N22" i="12"/>
  <c r="O22" i="12"/>
  <c r="O19" i="10"/>
  <c r="K19" i="10"/>
  <c r="N19" i="10"/>
  <c r="M19" i="10"/>
  <c r="L19" i="10"/>
  <c r="B20" i="10"/>
  <c r="N16" i="4"/>
  <c r="L16" i="4"/>
  <c r="O16" i="4"/>
  <c r="M16" i="4"/>
  <c r="K16" i="4"/>
  <c r="J29" i="4" l="1"/>
  <c r="B30" i="4"/>
  <c r="N17" i="1"/>
  <c r="B18" i="1"/>
  <c r="O17" i="1"/>
  <c r="M17" i="1"/>
  <c r="K17" i="1"/>
  <c r="O24" i="14"/>
  <c r="K24" i="14"/>
  <c r="N24" i="14"/>
  <c r="M24" i="14"/>
  <c r="L24" i="14"/>
  <c r="B25" i="14"/>
  <c r="N23" i="12"/>
  <c r="B24" i="12"/>
  <c r="M23" i="12"/>
  <c r="L23" i="12"/>
  <c r="K23" i="12"/>
  <c r="O23" i="12"/>
  <c r="L20" i="10"/>
  <c r="M20" i="10"/>
  <c r="B21" i="10"/>
  <c r="K20" i="10"/>
  <c r="O20" i="10"/>
  <c r="N20" i="10"/>
  <c r="M17" i="4"/>
  <c r="L17" i="4"/>
  <c r="O17" i="4"/>
  <c r="N17" i="4"/>
  <c r="K17" i="4"/>
  <c r="J30" i="4" l="1"/>
  <c r="B31" i="4"/>
  <c r="N18" i="1"/>
  <c r="B19" i="1"/>
  <c r="O18" i="1"/>
  <c r="K18" i="1"/>
  <c r="M18" i="1"/>
  <c r="L25" i="14"/>
  <c r="O25" i="14"/>
  <c r="K25" i="14"/>
  <c r="N25" i="14"/>
  <c r="M25" i="14"/>
  <c r="B26" i="14"/>
  <c r="O24" i="12"/>
  <c r="K24" i="12"/>
  <c r="N24" i="12"/>
  <c r="M24" i="12"/>
  <c r="L24" i="12"/>
  <c r="B25" i="12"/>
  <c r="B22" i="10"/>
  <c r="M21" i="10"/>
  <c r="K21" i="10"/>
  <c r="O21" i="10"/>
  <c r="L21" i="10"/>
  <c r="N21" i="10"/>
  <c r="L18" i="4"/>
  <c r="M18" i="4"/>
  <c r="K18" i="4"/>
  <c r="N18" i="4"/>
  <c r="O18" i="4"/>
  <c r="B32" i="4" l="1"/>
  <c r="J31" i="4"/>
  <c r="N19" i="1"/>
  <c r="O19" i="1"/>
  <c r="K19" i="1"/>
  <c r="M19" i="1"/>
  <c r="B20" i="1"/>
  <c r="B27" i="14"/>
  <c r="M26" i="14"/>
  <c r="L26" i="14"/>
  <c r="O26" i="14"/>
  <c r="N26" i="14"/>
  <c r="K26" i="14"/>
  <c r="L25" i="12"/>
  <c r="O25" i="12"/>
  <c r="K25" i="12"/>
  <c r="N25" i="12"/>
  <c r="M25" i="12"/>
  <c r="B26" i="12"/>
  <c r="N22" i="10"/>
  <c r="O22" i="10"/>
  <c r="M22" i="10"/>
  <c r="L22" i="10"/>
  <c r="K22" i="10"/>
  <c r="B23" i="10"/>
  <c r="O19" i="4"/>
  <c r="K19" i="4"/>
  <c r="M19" i="4"/>
  <c r="N19" i="4"/>
  <c r="L19" i="4"/>
  <c r="B33" i="4" l="1"/>
  <c r="J32" i="4"/>
  <c r="N20" i="1"/>
  <c r="M20" i="1"/>
  <c r="K20" i="1"/>
  <c r="O20" i="1"/>
  <c r="B21" i="1"/>
  <c r="N27" i="14"/>
  <c r="B28" i="14"/>
  <c r="M27" i="14"/>
  <c r="O27" i="14"/>
  <c r="L27" i="14"/>
  <c r="K27" i="14"/>
  <c r="B27" i="12"/>
  <c r="M26" i="12"/>
  <c r="L26" i="12"/>
  <c r="O26" i="12"/>
  <c r="N26" i="12"/>
  <c r="K26" i="12"/>
  <c r="O23" i="10"/>
  <c r="K23" i="10"/>
  <c r="M23" i="10"/>
  <c r="B24" i="10"/>
  <c r="L23" i="10"/>
  <c r="N23" i="10"/>
  <c r="N20" i="4"/>
  <c r="M20" i="4"/>
  <c r="O20" i="4"/>
  <c r="L20" i="4"/>
  <c r="K20" i="4"/>
  <c r="J33" i="4" l="1"/>
  <c r="B34" i="4"/>
  <c r="N21" i="1"/>
  <c r="O21" i="1"/>
  <c r="M21" i="1"/>
  <c r="B22" i="1"/>
  <c r="K21" i="1"/>
  <c r="O28" i="14"/>
  <c r="K28" i="14"/>
  <c r="N28" i="14"/>
  <c r="B29" i="14"/>
  <c r="M28" i="14"/>
  <c r="L28" i="14"/>
  <c r="N27" i="12"/>
  <c r="B28" i="12"/>
  <c r="M27" i="12"/>
  <c r="O27" i="12"/>
  <c r="K27" i="12"/>
  <c r="L27" i="12"/>
  <c r="L24" i="10"/>
  <c r="N24" i="10"/>
  <c r="K24" i="10"/>
  <c r="B25" i="10"/>
  <c r="M24" i="10"/>
  <c r="O24" i="10"/>
  <c r="M21" i="4"/>
  <c r="N21" i="4"/>
  <c r="K21" i="4"/>
  <c r="L21" i="4"/>
  <c r="O21" i="4"/>
  <c r="J34" i="4" l="1"/>
  <c r="B35" i="4"/>
  <c r="N22" i="1"/>
  <c r="B23" i="1"/>
  <c r="O22" i="1"/>
  <c r="K22" i="1"/>
  <c r="M22" i="1"/>
  <c r="L29" i="14"/>
  <c r="O29" i="14"/>
  <c r="K29" i="14"/>
  <c r="B30" i="14"/>
  <c r="N29" i="14"/>
  <c r="M29" i="14"/>
  <c r="O28" i="12"/>
  <c r="K28" i="12"/>
  <c r="N28" i="12"/>
  <c r="B29" i="12"/>
  <c r="M28" i="12"/>
  <c r="L28" i="12"/>
  <c r="B26" i="10"/>
  <c r="M25" i="10"/>
  <c r="O25" i="10"/>
  <c r="K25" i="10"/>
  <c r="L25" i="10"/>
  <c r="N25" i="10"/>
  <c r="L22" i="4"/>
  <c r="N22" i="4"/>
  <c r="M22" i="4"/>
  <c r="K22" i="4"/>
  <c r="O22" i="4"/>
  <c r="B36" i="4" l="1"/>
  <c r="J35" i="4"/>
  <c r="N23" i="1"/>
  <c r="M23" i="1"/>
  <c r="B24" i="1"/>
  <c r="O23" i="1"/>
  <c r="K23" i="1"/>
  <c r="B31" i="14"/>
  <c r="M30" i="14"/>
  <c r="L30" i="14"/>
  <c r="K30" i="14"/>
  <c r="O30" i="14"/>
  <c r="N30" i="14"/>
  <c r="L29" i="12"/>
  <c r="O29" i="12"/>
  <c r="K29" i="12"/>
  <c r="B30" i="12"/>
  <c r="M29" i="12"/>
  <c r="N29" i="12"/>
  <c r="N26" i="10"/>
  <c r="L26" i="10"/>
  <c r="M26" i="10"/>
  <c r="K26" i="10"/>
  <c r="O26" i="10"/>
  <c r="B27" i="10"/>
  <c r="O23" i="4"/>
  <c r="K23" i="4"/>
  <c r="N23" i="4"/>
  <c r="M23" i="4"/>
  <c r="L23" i="4"/>
  <c r="B37" i="4" l="1"/>
  <c r="J36" i="4"/>
  <c r="N24" i="1"/>
  <c r="M24" i="1"/>
  <c r="B25" i="1"/>
  <c r="O24" i="1"/>
  <c r="K24" i="1"/>
  <c r="N31" i="14"/>
  <c r="B32" i="14"/>
  <c r="M31" i="14"/>
  <c r="L31" i="14"/>
  <c r="K31" i="14"/>
  <c r="O31" i="14"/>
  <c r="B31" i="12"/>
  <c r="M30" i="12"/>
  <c r="L30" i="12"/>
  <c r="K30" i="12"/>
  <c r="O30" i="12"/>
  <c r="N30" i="12"/>
  <c r="O27" i="10"/>
  <c r="K27" i="10"/>
  <c r="B28" i="10"/>
  <c r="M27" i="10"/>
  <c r="N27" i="10"/>
  <c r="L27" i="10"/>
  <c r="N24" i="4"/>
  <c r="O24" i="4"/>
  <c r="K24" i="4"/>
  <c r="L24" i="4"/>
  <c r="M24" i="4"/>
  <c r="J37" i="4" l="1"/>
  <c r="B38" i="4"/>
  <c r="N25" i="1"/>
  <c r="B26" i="1"/>
  <c r="M25" i="1"/>
  <c r="O25" i="1"/>
  <c r="K25" i="1"/>
  <c r="O32" i="14"/>
  <c r="K32" i="14"/>
  <c r="N32" i="14"/>
  <c r="M32" i="14"/>
  <c r="L32" i="14"/>
  <c r="B33" i="14"/>
  <c r="N31" i="12"/>
  <c r="B32" i="12"/>
  <c r="M31" i="12"/>
  <c r="L31" i="12"/>
  <c r="K31" i="12"/>
  <c r="O31" i="12"/>
  <c r="L28" i="10"/>
  <c r="N28" i="10"/>
  <c r="O28" i="10"/>
  <c r="M28" i="10"/>
  <c r="B29" i="10"/>
  <c r="K28" i="10"/>
  <c r="M25" i="4"/>
  <c r="O25" i="4"/>
  <c r="L25" i="4"/>
  <c r="K25" i="4"/>
  <c r="N25" i="4"/>
  <c r="J38" i="4" l="1"/>
  <c r="B39" i="4"/>
  <c r="N26" i="1"/>
  <c r="B27" i="1"/>
  <c r="O26" i="1"/>
  <c r="K26" i="1"/>
  <c r="M26" i="1"/>
  <c r="L33" i="14"/>
  <c r="O33" i="14"/>
  <c r="K33" i="14"/>
  <c r="N33" i="14"/>
  <c r="M33" i="14"/>
  <c r="B34" i="14"/>
  <c r="O32" i="12"/>
  <c r="K32" i="12"/>
  <c r="N32" i="12"/>
  <c r="M32" i="12"/>
  <c r="L32" i="12"/>
  <c r="B33" i="12"/>
  <c r="B30" i="10"/>
  <c r="M29" i="10"/>
  <c r="O29" i="10"/>
  <c r="K29" i="10"/>
  <c r="N29" i="10"/>
  <c r="L29" i="10"/>
  <c r="L26" i="4"/>
  <c r="O26" i="4"/>
  <c r="N26" i="4"/>
  <c r="M26" i="4"/>
  <c r="K26" i="4"/>
  <c r="B40" i="4" l="1"/>
  <c r="J39" i="4"/>
  <c r="N27" i="1"/>
  <c r="M27" i="1"/>
  <c r="K27" i="1"/>
  <c r="O27" i="1"/>
  <c r="B28" i="1"/>
  <c r="B35" i="14"/>
  <c r="M34" i="14"/>
  <c r="L34" i="14"/>
  <c r="O34" i="14"/>
  <c r="N34" i="14"/>
  <c r="K34" i="14"/>
  <c r="L33" i="12"/>
  <c r="O33" i="12"/>
  <c r="K33" i="12"/>
  <c r="N33" i="12"/>
  <c r="M33" i="12"/>
  <c r="B34" i="12"/>
  <c r="N30" i="10"/>
  <c r="L30" i="10"/>
  <c r="B31" i="10"/>
  <c r="O30" i="10"/>
  <c r="M30" i="10"/>
  <c r="K30" i="10"/>
  <c r="O27" i="4"/>
  <c r="K27" i="4"/>
  <c r="N27" i="4"/>
  <c r="L27" i="4"/>
  <c r="M27" i="4"/>
  <c r="B41" i="4" l="1"/>
  <c r="J40" i="4"/>
  <c r="N28" i="1"/>
  <c r="K28" i="1"/>
  <c r="M28" i="1"/>
  <c r="B29" i="1"/>
  <c r="O28" i="1"/>
  <c r="N35" i="14"/>
  <c r="B36" i="14"/>
  <c r="M35" i="14"/>
  <c r="O35" i="14"/>
  <c r="L35" i="14"/>
  <c r="K35" i="14"/>
  <c r="B35" i="12"/>
  <c r="M34" i="12"/>
  <c r="L34" i="12"/>
  <c r="O34" i="12"/>
  <c r="N34" i="12"/>
  <c r="K34" i="12"/>
  <c r="O31" i="10"/>
  <c r="K31" i="10"/>
  <c r="B32" i="10"/>
  <c r="M31" i="10"/>
  <c r="L31" i="10"/>
  <c r="N31" i="10"/>
  <c r="N28" i="4"/>
  <c r="K28" i="4"/>
  <c r="L28" i="4"/>
  <c r="O28" i="4"/>
  <c r="M28" i="4"/>
  <c r="J41" i="4" l="1"/>
  <c r="B42" i="4"/>
  <c r="N29" i="1"/>
  <c r="O29" i="1"/>
  <c r="K29" i="1"/>
  <c r="B30" i="1"/>
  <c r="M29" i="1"/>
  <c r="O36" i="14"/>
  <c r="K36" i="14"/>
  <c r="N36" i="14"/>
  <c r="B37" i="14"/>
  <c r="M36" i="14"/>
  <c r="L36" i="14"/>
  <c r="N35" i="12"/>
  <c r="B36" i="12"/>
  <c r="M35" i="12"/>
  <c r="O35" i="12"/>
  <c r="L35" i="12"/>
  <c r="K35" i="12"/>
  <c r="L32" i="10"/>
  <c r="N32" i="10"/>
  <c r="K32" i="10"/>
  <c r="B33" i="10"/>
  <c r="O32" i="10"/>
  <c r="M32" i="10"/>
  <c r="M29" i="4"/>
  <c r="K29" i="4"/>
  <c r="N29" i="4"/>
  <c r="L29" i="4"/>
  <c r="O29" i="4"/>
  <c r="J42" i="4" l="1"/>
  <c r="B43" i="4"/>
  <c r="N30" i="1"/>
  <c r="K30" i="1"/>
  <c r="B31" i="1"/>
  <c r="M30" i="1"/>
  <c r="O30" i="1"/>
  <c r="L37" i="14"/>
  <c r="O37" i="14"/>
  <c r="K37" i="14"/>
  <c r="B38" i="14"/>
  <c r="N37" i="14"/>
  <c r="M37" i="14"/>
  <c r="O36" i="12"/>
  <c r="K36" i="12"/>
  <c r="N36" i="12"/>
  <c r="B37" i="12"/>
  <c r="L36" i="12"/>
  <c r="M36" i="12"/>
  <c r="B34" i="10"/>
  <c r="M33" i="10"/>
  <c r="O33" i="10"/>
  <c r="K33" i="10"/>
  <c r="L33" i="10"/>
  <c r="N33" i="10"/>
  <c r="L30" i="4"/>
  <c r="K30" i="4"/>
  <c r="O30" i="4"/>
  <c r="N30" i="4"/>
  <c r="M30" i="4"/>
  <c r="B44" i="4" l="1"/>
  <c r="J43" i="4"/>
  <c r="N31" i="1"/>
  <c r="M31" i="1"/>
  <c r="K31" i="1"/>
  <c r="B32" i="1"/>
  <c r="O31" i="1"/>
  <c r="B39" i="14"/>
  <c r="M38" i="14"/>
  <c r="L38" i="14"/>
  <c r="K38" i="14"/>
  <c r="O38" i="14"/>
  <c r="N38" i="14"/>
  <c r="L37" i="12"/>
  <c r="O37" i="12"/>
  <c r="K37" i="12"/>
  <c r="B38" i="12"/>
  <c r="N37" i="12"/>
  <c r="M37" i="12"/>
  <c r="N34" i="10"/>
  <c r="L34" i="10"/>
  <c r="M34" i="10"/>
  <c r="K34" i="10"/>
  <c r="B35" i="10"/>
  <c r="O34" i="10"/>
  <c r="O31" i="4"/>
  <c r="K31" i="4"/>
  <c r="L31" i="4"/>
  <c r="N31" i="4"/>
  <c r="M31" i="4"/>
  <c r="B45" i="4" l="1"/>
  <c r="J44" i="4"/>
  <c r="N32" i="1"/>
  <c r="B33" i="1"/>
  <c r="M32" i="1"/>
  <c r="K32" i="1"/>
  <c r="O32" i="1"/>
  <c r="N39" i="14"/>
  <c r="B40" i="14"/>
  <c r="M39" i="14"/>
  <c r="L39" i="14"/>
  <c r="K39" i="14"/>
  <c r="O39" i="14"/>
  <c r="B39" i="12"/>
  <c r="M38" i="12"/>
  <c r="L38" i="12"/>
  <c r="K38" i="12"/>
  <c r="O38" i="12"/>
  <c r="N38" i="12"/>
  <c r="O35" i="10"/>
  <c r="K35" i="10"/>
  <c r="B36" i="10"/>
  <c r="M35" i="10"/>
  <c r="N35" i="10"/>
  <c r="L35" i="10"/>
  <c r="N32" i="4"/>
  <c r="L32" i="4"/>
  <c r="M32" i="4"/>
  <c r="K32" i="4"/>
  <c r="O32" i="4"/>
  <c r="J45" i="4" l="1"/>
  <c r="B46" i="4"/>
  <c r="N33" i="1"/>
  <c r="K33" i="1"/>
  <c r="O33" i="1"/>
  <c r="B34" i="1"/>
  <c r="M33" i="1"/>
  <c r="O40" i="14"/>
  <c r="K40" i="14"/>
  <c r="N40" i="14"/>
  <c r="M40" i="14"/>
  <c r="L40" i="14"/>
  <c r="B41" i="14"/>
  <c r="N39" i="12"/>
  <c r="B40" i="12"/>
  <c r="M39" i="12"/>
  <c r="L39" i="12"/>
  <c r="K39" i="12"/>
  <c r="O39" i="12"/>
  <c r="L36" i="10"/>
  <c r="N36" i="10"/>
  <c r="O36" i="10"/>
  <c r="M36" i="10"/>
  <c r="B37" i="10"/>
  <c r="K36" i="10"/>
  <c r="M33" i="4"/>
  <c r="L33" i="4"/>
  <c r="O33" i="4"/>
  <c r="N33" i="4"/>
  <c r="K33" i="4"/>
  <c r="J46" i="4" l="1"/>
  <c r="B47" i="4"/>
  <c r="N34" i="1"/>
  <c r="B35" i="1"/>
  <c r="M34" i="1"/>
  <c r="K34" i="1"/>
  <c r="O34" i="1"/>
  <c r="L41" i="14"/>
  <c r="O41" i="14"/>
  <c r="K41" i="14"/>
  <c r="N41" i="14"/>
  <c r="M41" i="14"/>
  <c r="B42" i="14"/>
  <c r="O40" i="12"/>
  <c r="K40" i="12"/>
  <c r="N40" i="12"/>
  <c r="M40" i="12"/>
  <c r="B41" i="12"/>
  <c r="L40" i="12"/>
  <c r="B38" i="10"/>
  <c r="M37" i="10"/>
  <c r="O37" i="10"/>
  <c r="K37" i="10"/>
  <c r="N37" i="10"/>
  <c r="L37" i="10"/>
  <c r="L34" i="4"/>
  <c r="M34" i="4"/>
  <c r="O34" i="4"/>
  <c r="N34" i="4"/>
  <c r="K34" i="4"/>
  <c r="B48" i="4" l="1"/>
  <c r="J47" i="4"/>
  <c r="N35" i="1"/>
  <c r="K35" i="1"/>
  <c r="B36" i="1"/>
  <c r="M35" i="1"/>
  <c r="O35" i="1"/>
  <c r="B43" i="14"/>
  <c r="M42" i="14"/>
  <c r="L42" i="14"/>
  <c r="O42" i="14"/>
  <c r="N42" i="14"/>
  <c r="K42" i="14"/>
  <c r="L41" i="12"/>
  <c r="O41" i="12"/>
  <c r="K41" i="12"/>
  <c r="N41" i="12"/>
  <c r="M41" i="12"/>
  <c r="B42" i="12"/>
  <c r="N38" i="10"/>
  <c r="L38" i="10"/>
  <c r="B39" i="10"/>
  <c r="O38" i="10"/>
  <c r="K38" i="10"/>
  <c r="M38" i="10"/>
  <c r="O35" i="4"/>
  <c r="K35" i="4"/>
  <c r="M35" i="4"/>
  <c r="L35" i="4"/>
  <c r="N35" i="4"/>
  <c r="B49" i="4" l="1"/>
  <c r="J48" i="4"/>
  <c r="N36" i="1"/>
  <c r="M36" i="1"/>
  <c r="O36" i="1"/>
  <c r="K36" i="1"/>
  <c r="B37" i="1"/>
  <c r="N43" i="14"/>
  <c r="B44" i="14"/>
  <c r="M43" i="14"/>
  <c r="O43" i="14"/>
  <c r="L43" i="14"/>
  <c r="K43" i="14"/>
  <c r="B43" i="12"/>
  <c r="M42" i="12"/>
  <c r="L42" i="12"/>
  <c r="O42" i="12"/>
  <c r="N42" i="12"/>
  <c r="K42" i="12"/>
  <c r="O39" i="10"/>
  <c r="K39" i="10"/>
  <c r="B40" i="10"/>
  <c r="M39" i="10"/>
  <c r="N39" i="10"/>
  <c r="L39" i="10"/>
  <c r="N36" i="4"/>
  <c r="M36" i="4"/>
  <c r="O36" i="4"/>
  <c r="L36" i="4"/>
  <c r="K36" i="4"/>
  <c r="B50" i="4" l="1"/>
  <c r="J49" i="4"/>
  <c r="N37" i="1"/>
  <c r="O37" i="1"/>
  <c r="K37" i="1"/>
  <c r="M37" i="1"/>
  <c r="B38" i="1"/>
  <c r="O44" i="14"/>
  <c r="K44" i="14"/>
  <c r="N44" i="14"/>
  <c r="B45" i="14"/>
  <c r="M44" i="14"/>
  <c r="L44" i="14"/>
  <c r="N43" i="12"/>
  <c r="B44" i="12"/>
  <c r="M43" i="12"/>
  <c r="O43" i="12"/>
  <c r="L43" i="12"/>
  <c r="K43" i="12"/>
  <c r="L40" i="10"/>
  <c r="N40" i="10"/>
  <c r="K40" i="10"/>
  <c r="B41" i="10"/>
  <c r="M40" i="10"/>
  <c r="O40" i="10"/>
  <c r="M37" i="4"/>
  <c r="O37" i="4"/>
  <c r="N37" i="4"/>
  <c r="L37" i="4"/>
  <c r="K37" i="4"/>
  <c r="J50" i="4" l="1"/>
  <c r="B51" i="4"/>
  <c r="N38" i="1"/>
  <c r="O38" i="1"/>
  <c r="M38" i="1"/>
  <c r="B39" i="1"/>
  <c r="K38" i="1"/>
  <c r="L45" i="14"/>
  <c r="O45" i="14"/>
  <c r="K45" i="14"/>
  <c r="B46" i="14"/>
  <c r="N45" i="14"/>
  <c r="M45" i="14"/>
  <c r="O44" i="12"/>
  <c r="K44" i="12"/>
  <c r="N44" i="12"/>
  <c r="B45" i="12"/>
  <c r="M44" i="12"/>
  <c r="L44" i="12"/>
  <c r="B42" i="10"/>
  <c r="M41" i="10"/>
  <c r="O41" i="10"/>
  <c r="K41" i="10"/>
  <c r="L41" i="10"/>
  <c r="N41" i="10"/>
  <c r="L38" i="4"/>
  <c r="O38" i="4"/>
  <c r="N38" i="4"/>
  <c r="M38" i="4"/>
  <c r="K38" i="4"/>
  <c r="J51" i="4" l="1"/>
  <c r="B52" i="4"/>
  <c r="N39" i="1"/>
  <c r="M39" i="1"/>
  <c r="K39" i="1"/>
  <c r="B40" i="1"/>
  <c r="O39" i="1"/>
  <c r="B47" i="14"/>
  <c r="M46" i="14"/>
  <c r="L46" i="14"/>
  <c r="K46" i="14"/>
  <c r="O46" i="14"/>
  <c r="N46" i="14"/>
  <c r="L45" i="12"/>
  <c r="O45" i="12"/>
  <c r="K45" i="12"/>
  <c r="B46" i="12"/>
  <c r="N45" i="12"/>
  <c r="M45" i="12"/>
  <c r="N42" i="10"/>
  <c r="L42" i="10"/>
  <c r="M42" i="10"/>
  <c r="K42" i="10"/>
  <c r="O42" i="10"/>
  <c r="B43" i="10"/>
  <c r="O39" i="4"/>
  <c r="K39" i="4"/>
  <c r="N39" i="4"/>
  <c r="L39" i="4"/>
  <c r="M39" i="4"/>
  <c r="B53" i="4" l="1"/>
  <c r="J52" i="4"/>
  <c r="N40" i="1"/>
  <c r="B41" i="1"/>
  <c r="K40" i="1"/>
  <c r="M40" i="1"/>
  <c r="O40" i="1"/>
  <c r="N47" i="14"/>
  <c r="B48" i="14"/>
  <c r="M47" i="14"/>
  <c r="L47" i="14"/>
  <c r="K47" i="14"/>
  <c r="O47" i="14"/>
  <c r="B47" i="12"/>
  <c r="M46" i="12"/>
  <c r="L46" i="12"/>
  <c r="K46" i="12"/>
  <c r="O46" i="12"/>
  <c r="N46" i="12"/>
  <c r="O43" i="10"/>
  <c r="K43" i="10"/>
  <c r="B44" i="10"/>
  <c r="M43" i="10"/>
  <c r="N43" i="10"/>
  <c r="L43" i="10"/>
  <c r="N40" i="4"/>
  <c r="K40" i="4"/>
  <c r="O40" i="4"/>
  <c r="M40" i="4"/>
  <c r="L40" i="4"/>
  <c r="B54" i="4" l="1"/>
  <c r="J53" i="4"/>
  <c r="N41" i="1"/>
  <c r="O41" i="1"/>
  <c r="M41" i="1"/>
  <c r="K41" i="1"/>
  <c r="B42" i="1"/>
  <c r="O48" i="14"/>
  <c r="K48" i="14"/>
  <c r="N48" i="14"/>
  <c r="M48" i="14"/>
  <c r="L48" i="14"/>
  <c r="B49" i="14"/>
  <c r="N47" i="12"/>
  <c r="B48" i="12"/>
  <c r="M47" i="12"/>
  <c r="L47" i="12"/>
  <c r="K47" i="12"/>
  <c r="O47" i="12"/>
  <c r="L44" i="10"/>
  <c r="N44" i="10"/>
  <c r="O44" i="10"/>
  <c r="M44" i="10"/>
  <c r="B45" i="10"/>
  <c r="K44" i="10"/>
  <c r="M41" i="4"/>
  <c r="K41" i="4"/>
  <c r="O41" i="4"/>
  <c r="N41" i="4"/>
  <c r="L41" i="4"/>
  <c r="J54" i="4" l="1"/>
  <c r="B55" i="4"/>
  <c r="N42" i="1"/>
  <c r="B43" i="1"/>
  <c r="O42" i="1"/>
  <c r="K42" i="1"/>
  <c r="M42" i="1"/>
  <c r="L49" i="14"/>
  <c r="O49" i="14"/>
  <c r="K49" i="14"/>
  <c r="N49" i="14"/>
  <c r="M49" i="14"/>
  <c r="B50" i="14"/>
  <c r="O48" i="12"/>
  <c r="K48" i="12"/>
  <c r="N48" i="12"/>
  <c r="M48" i="12"/>
  <c r="L48" i="12"/>
  <c r="B49" i="12"/>
  <c r="B46" i="10"/>
  <c r="M45" i="10"/>
  <c r="O45" i="10"/>
  <c r="K45" i="10"/>
  <c r="N45" i="10"/>
  <c r="L45" i="10"/>
  <c r="L42" i="4"/>
  <c r="K42" i="4"/>
  <c r="O42" i="4"/>
  <c r="N42" i="4"/>
  <c r="M42" i="4"/>
  <c r="J55" i="4" l="1"/>
  <c r="B56" i="4"/>
  <c r="N43" i="1"/>
  <c r="O43" i="1"/>
  <c r="K43" i="1"/>
  <c r="M43" i="1"/>
  <c r="B44" i="1"/>
  <c r="B51" i="14"/>
  <c r="M50" i="14"/>
  <c r="L50" i="14"/>
  <c r="O50" i="14"/>
  <c r="N50" i="14"/>
  <c r="K50" i="14"/>
  <c r="L49" i="12"/>
  <c r="O49" i="12"/>
  <c r="K49" i="12"/>
  <c r="N49" i="12"/>
  <c r="M49" i="12"/>
  <c r="B50" i="12"/>
  <c r="N46" i="10"/>
  <c r="L46" i="10"/>
  <c r="B47" i="10"/>
  <c r="O46" i="10"/>
  <c r="M46" i="10"/>
  <c r="K46" i="10"/>
  <c r="O43" i="4"/>
  <c r="K43" i="4"/>
  <c r="L43" i="4"/>
  <c r="M43" i="4"/>
  <c r="N43" i="4"/>
  <c r="B57" i="4" l="1"/>
  <c r="J56" i="4"/>
  <c r="N44" i="1"/>
  <c r="B45" i="1"/>
  <c r="O44" i="1"/>
  <c r="K44" i="1"/>
  <c r="M44" i="1"/>
  <c r="N51" i="14"/>
  <c r="B52" i="14"/>
  <c r="M51" i="14"/>
  <c r="O51" i="14"/>
  <c r="L51" i="14"/>
  <c r="K51" i="14"/>
  <c r="B51" i="12"/>
  <c r="M50" i="12"/>
  <c r="L50" i="12"/>
  <c r="O50" i="12"/>
  <c r="N50" i="12"/>
  <c r="K50" i="12"/>
  <c r="O47" i="10"/>
  <c r="K47" i="10"/>
  <c r="B48" i="10"/>
  <c r="M47" i="10"/>
  <c r="N47" i="10"/>
  <c r="L47" i="10"/>
  <c r="N44" i="4"/>
  <c r="L44" i="4"/>
  <c r="K44" i="4"/>
  <c r="O44" i="4"/>
  <c r="M44" i="4"/>
  <c r="B58" i="4" l="1"/>
  <c r="J57" i="4"/>
  <c r="N45" i="1"/>
  <c r="B46" i="1"/>
  <c r="M45" i="1"/>
  <c r="K45" i="1"/>
  <c r="O45" i="1"/>
  <c r="O52" i="14"/>
  <c r="K52" i="14"/>
  <c r="N52" i="14"/>
  <c r="B53" i="14"/>
  <c r="M52" i="14"/>
  <c r="L52" i="14"/>
  <c r="N51" i="12"/>
  <c r="B52" i="12"/>
  <c r="M51" i="12"/>
  <c r="O51" i="12"/>
  <c r="L51" i="12"/>
  <c r="K51" i="12"/>
  <c r="L48" i="10"/>
  <c r="N48" i="10"/>
  <c r="K48" i="10"/>
  <c r="B49" i="10"/>
  <c r="O48" i="10"/>
  <c r="M48" i="10"/>
  <c r="M45" i="4"/>
  <c r="L45" i="4"/>
  <c r="K45" i="4"/>
  <c r="O45" i="4"/>
  <c r="N45" i="4"/>
  <c r="J58" i="4" l="1"/>
  <c r="B59" i="4"/>
  <c r="N46" i="1"/>
  <c r="O46" i="1"/>
  <c r="K46" i="1"/>
  <c r="B47" i="1"/>
  <c r="M46" i="1"/>
  <c r="L53" i="14"/>
  <c r="O53" i="14"/>
  <c r="K53" i="14"/>
  <c r="B54" i="14"/>
  <c r="N53" i="14"/>
  <c r="M53" i="14"/>
  <c r="O52" i="12"/>
  <c r="K52" i="12"/>
  <c r="N52" i="12"/>
  <c r="B53" i="12"/>
  <c r="M52" i="12"/>
  <c r="L52" i="12"/>
  <c r="B50" i="10"/>
  <c r="M49" i="10"/>
  <c r="O49" i="10"/>
  <c r="K49" i="10"/>
  <c r="L49" i="10"/>
  <c r="N49" i="10"/>
  <c r="L46" i="4"/>
  <c r="M46" i="4"/>
  <c r="K46" i="4"/>
  <c r="O46" i="4"/>
  <c r="N46" i="4"/>
  <c r="J59" i="4" l="1"/>
  <c r="B60" i="4"/>
  <c r="N47" i="1"/>
  <c r="O47" i="1"/>
  <c r="M47" i="1"/>
  <c r="K47" i="1"/>
  <c r="B48" i="1"/>
  <c r="B55" i="14"/>
  <c r="M54" i="14"/>
  <c r="L54" i="14"/>
  <c r="K54" i="14"/>
  <c r="O54" i="14"/>
  <c r="N54" i="14"/>
  <c r="L53" i="12"/>
  <c r="O53" i="12"/>
  <c r="K53" i="12"/>
  <c r="N53" i="12"/>
  <c r="B54" i="12"/>
  <c r="M53" i="12"/>
  <c r="N50" i="10"/>
  <c r="L50" i="10"/>
  <c r="M50" i="10"/>
  <c r="K50" i="10"/>
  <c r="B51" i="10"/>
  <c r="O50" i="10"/>
  <c r="O47" i="4"/>
  <c r="K47" i="4"/>
  <c r="M47" i="4"/>
  <c r="L47" i="4"/>
  <c r="N47" i="4"/>
  <c r="B61" i="4" l="1"/>
  <c r="J60" i="4"/>
  <c r="N48" i="1"/>
  <c r="B49" i="1"/>
  <c r="K48" i="1"/>
  <c r="M48" i="1"/>
  <c r="O48" i="1"/>
  <c r="N55" i="14"/>
  <c r="B56" i="14"/>
  <c r="M55" i="14"/>
  <c r="L55" i="14"/>
  <c r="K55" i="14"/>
  <c r="O55" i="14"/>
  <c r="B55" i="12"/>
  <c r="M54" i="12"/>
  <c r="L54" i="12"/>
  <c r="K54" i="12"/>
  <c r="O54" i="12"/>
  <c r="N54" i="12"/>
  <c r="O51" i="10"/>
  <c r="K51" i="10"/>
  <c r="B52" i="10"/>
  <c r="M51" i="10"/>
  <c r="N51" i="10"/>
  <c r="L51" i="10"/>
  <c r="N48" i="4"/>
  <c r="M48" i="4"/>
  <c r="L48" i="4"/>
  <c r="O48" i="4"/>
  <c r="K48" i="4"/>
  <c r="B62" i="4" l="1"/>
  <c r="J61" i="4"/>
  <c r="N49" i="1"/>
  <c r="B50" i="1"/>
  <c r="M49" i="1"/>
  <c r="O49" i="1"/>
  <c r="K49" i="1"/>
  <c r="O56" i="14"/>
  <c r="K56" i="14"/>
  <c r="N56" i="14"/>
  <c r="M56" i="14"/>
  <c r="L56" i="14"/>
  <c r="B57" i="14"/>
  <c r="N55" i="12"/>
  <c r="B56" i="12"/>
  <c r="M55" i="12"/>
  <c r="L55" i="12"/>
  <c r="K55" i="12"/>
  <c r="O55" i="12"/>
  <c r="L52" i="10"/>
  <c r="N52" i="10"/>
  <c r="O52" i="10"/>
  <c r="M52" i="10"/>
  <c r="K52" i="10"/>
  <c r="B53" i="10"/>
  <c r="M49" i="4"/>
  <c r="N49" i="4"/>
  <c r="L49" i="4"/>
  <c r="K49" i="4"/>
  <c r="O49" i="4"/>
  <c r="J62" i="4" l="1"/>
  <c r="B63" i="4"/>
  <c r="N50" i="1"/>
  <c r="B51" i="1"/>
  <c r="M50" i="1"/>
  <c r="O50" i="1"/>
  <c r="K50" i="1"/>
  <c r="L57" i="14"/>
  <c r="O57" i="14"/>
  <c r="K57" i="14"/>
  <c r="N57" i="14"/>
  <c r="M57" i="14"/>
  <c r="B58" i="14"/>
  <c r="O56" i="12"/>
  <c r="K56" i="12"/>
  <c r="N56" i="12"/>
  <c r="M56" i="12"/>
  <c r="L56" i="12"/>
  <c r="B57" i="12"/>
  <c r="B54" i="10"/>
  <c r="M53" i="10"/>
  <c r="O53" i="10"/>
  <c r="K53" i="10"/>
  <c r="N53" i="10"/>
  <c r="L53" i="10"/>
  <c r="L50" i="4"/>
  <c r="N50" i="4"/>
  <c r="M50" i="4"/>
  <c r="O50" i="4"/>
  <c r="K50" i="4"/>
  <c r="J63" i="4" l="1"/>
  <c r="B64" i="4"/>
  <c r="N51" i="1"/>
  <c r="B52" i="1"/>
  <c r="K51" i="1"/>
  <c r="M51" i="1"/>
  <c r="O51" i="1"/>
  <c r="B59" i="14"/>
  <c r="M58" i="14"/>
  <c r="L58" i="14"/>
  <c r="O58" i="14"/>
  <c r="N58" i="14"/>
  <c r="K58" i="14"/>
  <c r="L57" i="12"/>
  <c r="O57" i="12"/>
  <c r="K57" i="12"/>
  <c r="N57" i="12"/>
  <c r="M57" i="12"/>
  <c r="B58" i="12"/>
  <c r="N54" i="10"/>
  <c r="L54" i="10"/>
  <c r="B55" i="10"/>
  <c r="O54" i="10"/>
  <c r="M54" i="10"/>
  <c r="K54" i="10"/>
  <c r="O51" i="4"/>
  <c r="K51" i="4"/>
  <c r="N51" i="4"/>
  <c r="M51" i="4"/>
  <c r="L51" i="4"/>
  <c r="B65" i="4" l="1"/>
  <c r="J64" i="4"/>
  <c r="N52" i="1"/>
  <c r="K52" i="1"/>
  <c r="O52" i="1"/>
  <c r="B53" i="1"/>
  <c r="M52" i="1"/>
  <c r="N59" i="14"/>
  <c r="B60" i="14"/>
  <c r="M59" i="14"/>
  <c r="O59" i="14"/>
  <c r="L59" i="14"/>
  <c r="K59" i="14"/>
  <c r="B59" i="12"/>
  <c r="M58" i="12"/>
  <c r="L58" i="12"/>
  <c r="O58" i="12"/>
  <c r="N58" i="12"/>
  <c r="K58" i="12"/>
  <c r="O55" i="10"/>
  <c r="K55" i="10"/>
  <c r="B56" i="10"/>
  <c r="M55" i="10"/>
  <c r="N55" i="10"/>
  <c r="L55" i="10"/>
  <c r="N52" i="4"/>
  <c r="O52" i="4"/>
  <c r="M52" i="4"/>
  <c r="K52" i="4"/>
  <c r="L52" i="4"/>
  <c r="B66" i="4" l="1"/>
  <c r="J66" i="4" s="1"/>
  <c r="J65" i="4"/>
  <c r="N53" i="1"/>
  <c r="B54" i="1"/>
  <c r="O53" i="1"/>
  <c r="K53" i="1"/>
  <c r="M53" i="1"/>
  <c r="O60" i="14"/>
  <c r="K60" i="14"/>
  <c r="N60" i="14"/>
  <c r="B61" i="14"/>
  <c r="M60" i="14"/>
  <c r="L60" i="14"/>
  <c r="N59" i="12"/>
  <c r="B60" i="12"/>
  <c r="M59" i="12"/>
  <c r="O59" i="12"/>
  <c r="L59" i="12"/>
  <c r="K59" i="12"/>
  <c r="L56" i="10"/>
  <c r="N56" i="10"/>
  <c r="K56" i="10"/>
  <c r="B57" i="10"/>
  <c r="O56" i="10"/>
  <c r="M56" i="10"/>
  <c r="M53" i="4"/>
  <c r="O53" i="4"/>
  <c r="N53" i="4"/>
  <c r="L53" i="4"/>
  <c r="K53" i="4"/>
  <c r="N54" i="1" l="1"/>
  <c r="M54" i="1"/>
  <c r="K54" i="1"/>
  <c r="B55" i="1"/>
  <c r="O54" i="1"/>
  <c r="L61" i="14"/>
  <c r="O61" i="14"/>
  <c r="K61" i="14"/>
  <c r="B62" i="14"/>
  <c r="N61" i="14"/>
  <c r="M61" i="14"/>
  <c r="O60" i="12"/>
  <c r="K60" i="12"/>
  <c r="N60" i="12"/>
  <c r="B61" i="12"/>
  <c r="M60" i="12"/>
  <c r="L60" i="12"/>
  <c r="B58" i="10"/>
  <c r="M57" i="10"/>
  <c r="O57" i="10"/>
  <c r="K57" i="10"/>
  <c r="L57" i="10"/>
  <c r="N57" i="10"/>
  <c r="L54" i="4"/>
  <c r="O54" i="4"/>
  <c r="N54" i="4"/>
  <c r="M54" i="4"/>
  <c r="K54" i="4"/>
  <c r="N55" i="1" l="1"/>
  <c r="M55" i="1"/>
  <c r="K55" i="1"/>
  <c r="B56" i="1"/>
  <c r="O55" i="1"/>
  <c r="B63" i="14"/>
  <c r="M62" i="14"/>
  <c r="L62" i="14"/>
  <c r="K62" i="14"/>
  <c r="O62" i="14"/>
  <c r="N62" i="14"/>
  <c r="L61" i="12"/>
  <c r="O61" i="12"/>
  <c r="K61" i="12"/>
  <c r="B62" i="12"/>
  <c r="N61" i="12"/>
  <c r="M61" i="12"/>
  <c r="N58" i="10"/>
  <c r="L58" i="10"/>
  <c r="M58" i="10"/>
  <c r="K58" i="10"/>
  <c r="B59" i="10"/>
  <c r="O58" i="10"/>
  <c r="O55" i="4"/>
  <c r="K55" i="4"/>
  <c r="N55" i="4"/>
  <c r="M55" i="4"/>
  <c r="L55" i="4"/>
  <c r="N56" i="1" l="1"/>
  <c r="M56" i="1"/>
  <c r="B57" i="1"/>
  <c r="O56" i="1"/>
  <c r="K56" i="1"/>
  <c r="N63" i="14"/>
  <c r="B64" i="14"/>
  <c r="M63" i="14"/>
  <c r="L63" i="14"/>
  <c r="K63" i="14"/>
  <c r="O63" i="14"/>
  <c r="B63" i="12"/>
  <c r="M62" i="12"/>
  <c r="L62" i="12"/>
  <c r="K62" i="12"/>
  <c r="O62" i="12"/>
  <c r="N62" i="12"/>
  <c r="O59" i="10"/>
  <c r="K59" i="10"/>
  <c r="B60" i="10"/>
  <c r="M59" i="10"/>
  <c r="N59" i="10"/>
  <c r="L59" i="10"/>
  <c r="N56" i="4"/>
  <c r="K56" i="4"/>
  <c r="O56" i="4"/>
  <c r="L56" i="4"/>
  <c r="M56" i="4"/>
  <c r="N57" i="1" l="1"/>
  <c r="M57" i="1"/>
  <c r="O57" i="1"/>
  <c r="K57" i="1"/>
  <c r="B58" i="1"/>
  <c r="O64" i="14"/>
  <c r="K64" i="14"/>
  <c r="N64" i="14"/>
  <c r="M64" i="14"/>
  <c r="L64" i="14"/>
  <c r="B65" i="14"/>
  <c r="N63" i="12"/>
  <c r="B64" i="12"/>
  <c r="M63" i="12"/>
  <c r="L63" i="12"/>
  <c r="K63" i="12"/>
  <c r="O63" i="12"/>
  <c r="L60" i="10"/>
  <c r="N60" i="10"/>
  <c r="O60" i="10"/>
  <c r="M60" i="10"/>
  <c r="K60" i="10"/>
  <c r="B61" i="10"/>
  <c r="M57" i="4"/>
  <c r="K57" i="4"/>
  <c r="O57" i="4"/>
  <c r="N57" i="4"/>
  <c r="L57" i="4"/>
  <c r="N58" i="1" l="1"/>
  <c r="B59" i="1"/>
  <c r="M58" i="1"/>
  <c r="O58" i="1"/>
  <c r="K58" i="1"/>
  <c r="L65" i="14"/>
  <c r="O65" i="14"/>
  <c r="K65" i="14"/>
  <c r="N65" i="14"/>
  <c r="M65" i="14"/>
  <c r="B66" i="14"/>
  <c r="O64" i="12"/>
  <c r="K64" i="12"/>
  <c r="N64" i="12"/>
  <c r="M64" i="12"/>
  <c r="L64" i="12"/>
  <c r="B65" i="12"/>
  <c r="B62" i="10"/>
  <c r="M61" i="10"/>
  <c r="O61" i="10"/>
  <c r="K61" i="10"/>
  <c r="N61" i="10"/>
  <c r="L61" i="10"/>
  <c r="L58" i="4"/>
  <c r="K58" i="4"/>
  <c r="O58" i="4"/>
  <c r="N58" i="4"/>
  <c r="M58" i="4"/>
  <c r="N59" i="1" l="1"/>
  <c r="O59" i="1"/>
  <c r="B60" i="1"/>
  <c r="K59" i="1"/>
  <c r="M59" i="1"/>
  <c r="M66" i="14"/>
  <c r="M1" i="14" s="1"/>
  <c r="L66" i="14"/>
  <c r="L1" i="14" s="1"/>
  <c r="O66" i="14"/>
  <c r="O1" i="14" s="1"/>
  <c r="N66" i="14"/>
  <c r="N1" i="14" s="1"/>
  <c r="K66" i="14"/>
  <c r="K1" i="14" s="1"/>
  <c r="L65" i="12"/>
  <c r="O65" i="12"/>
  <c r="K65" i="12"/>
  <c r="N65" i="12"/>
  <c r="M65" i="12"/>
  <c r="B66" i="12"/>
  <c r="N62" i="10"/>
  <c r="L62" i="10"/>
  <c r="B63" i="10"/>
  <c r="O62" i="10"/>
  <c r="M62" i="10"/>
  <c r="K62" i="10"/>
  <c r="O59" i="4"/>
  <c r="K59" i="4"/>
  <c r="L59" i="4"/>
  <c r="N59" i="4"/>
  <c r="M59" i="4"/>
  <c r="D35" i="3" l="1"/>
  <c r="D38" i="3" s="1"/>
  <c r="E4" i="17"/>
  <c r="F35" i="3"/>
  <c r="E6" i="17"/>
  <c r="G35" i="3"/>
  <c r="E7" i="17"/>
  <c r="H35" i="3"/>
  <c r="E8" i="17"/>
  <c r="E35" i="3"/>
  <c r="E5" i="17"/>
  <c r="N60" i="1"/>
  <c r="B61" i="1"/>
  <c r="M60" i="1"/>
  <c r="O60" i="1"/>
  <c r="K60" i="1"/>
  <c r="M66" i="12"/>
  <c r="M1" i="12" s="1"/>
  <c r="L66" i="12"/>
  <c r="L1" i="12" s="1"/>
  <c r="O66" i="12"/>
  <c r="O1" i="12" s="1"/>
  <c r="N66" i="12"/>
  <c r="N1" i="12" s="1"/>
  <c r="K66" i="12"/>
  <c r="K1" i="12" s="1"/>
  <c r="O63" i="10"/>
  <c r="K63" i="10"/>
  <c r="B64" i="10"/>
  <c r="M63" i="10"/>
  <c r="N63" i="10"/>
  <c r="L63" i="10"/>
  <c r="N60" i="4"/>
  <c r="L60" i="4"/>
  <c r="K60" i="4"/>
  <c r="M60" i="4"/>
  <c r="O60" i="4"/>
  <c r="H38" i="3" l="1"/>
  <c r="G38" i="3"/>
  <c r="E38" i="3"/>
  <c r="F38" i="3"/>
  <c r="L8" i="17"/>
  <c r="E14" i="17"/>
  <c r="E11" i="17"/>
  <c r="L5" i="17"/>
  <c r="E13" i="17"/>
  <c r="L7" i="17"/>
  <c r="L4" i="17"/>
  <c r="E10" i="17"/>
  <c r="L6" i="17"/>
  <c r="E12" i="17"/>
  <c r="D8" i="17"/>
  <c r="H27" i="3"/>
  <c r="D5" i="17"/>
  <c r="E27" i="3"/>
  <c r="D4" i="17"/>
  <c r="D27" i="3"/>
  <c r="D6" i="17"/>
  <c r="F27" i="3"/>
  <c r="D7" i="17"/>
  <c r="G27" i="3"/>
  <c r="N61" i="1"/>
  <c r="O61" i="1"/>
  <c r="B62" i="1"/>
  <c r="K61" i="1"/>
  <c r="M61" i="1"/>
  <c r="L64" i="10"/>
  <c r="N64" i="10"/>
  <c r="K64" i="10"/>
  <c r="B65" i="10"/>
  <c r="O64" i="10"/>
  <c r="M64" i="10"/>
  <c r="M61" i="4"/>
  <c r="L61" i="4"/>
  <c r="K61" i="4"/>
  <c r="O61" i="4"/>
  <c r="N61" i="4"/>
  <c r="H30" i="3" l="1"/>
  <c r="K6" i="17"/>
  <c r="D12" i="17"/>
  <c r="D11" i="17"/>
  <c r="K5" i="17"/>
  <c r="E30" i="3"/>
  <c r="F30" i="3"/>
  <c r="D30" i="3"/>
  <c r="G30" i="3"/>
  <c r="K7" i="17"/>
  <c r="D13" i="17"/>
  <c r="K4" i="17"/>
  <c r="D10" i="17"/>
  <c r="K8" i="17"/>
  <c r="D14" i="17"/>
  <c r="N62" i="1"/>
  <c r="M62" i="1"/>
  <c r="B63" i="1"/>
  <c r="O62" i="1"/>
  <c r="K62" i="1"/>
  <c r="B66" i="10"/>
  <c r="M65" i="10"/>
  <c r="O65" i="10"/>
  <c r="K65" i="10"/>
  <c r="L65" i="10"/>
  <c r="N65" i="10"/>
  <c r="L62" i="4"/>
  <c r="M62" i="4"/>
  <c r="K62" i="4"/>
  <c r="O62" i="4"/>
  <c r="N62" i="4"/>
  <c r="N63" i="1" l="1"/>
  <c r="B64" i="1"/>
  <c r="K63" i="1"/>
  <c r="M63" i="1"/>
  <c r="O63" i="1"/>
  <c r="N66" i="10"/>
  <c r="N1" i="10" s="1"/>
  <c r="L66" i="10"/>
  <c r="L1" i="10" s="1"/>
  <c r="M66" i="10"/>
  <c r="M1" i="10" s="1"/>
  <c r="K66" i="10"/>
  <c r="K1" i="10" s="1"/>
  <c r="O66" i="10"/>
  <c r="O1" i="10" s="1"/>
  <c r="O63" i="4"/>
  <c r="K63" i="4"/>
  <c r="M63" i="4"/>
  <c r="L63" i="4"/>
  <c r="N63" i="4"/>
  <c r="C8" i="17" l="1"/>
  <c r="H19" i="3"/>
  <c r="D74" i="3" s="1"/>
  <c r="C6" i="17"/>
  <c r="F19" i="3"/>
  <c r="D72" i="3" s="1"/>
  <c r="C5" i="17"/>
  <c r="E19" i="3"/>
  <c r="D71" i="3" s="1"/>
  <c r="C7" i="17"/>
  <c r="G19" i="3"/>
  <c r="C4" i="17"/>
  <c r="J4" i="17" s="1"/>
  <c r="D19" i="3"/>
  <c r="N64" i="1"/>
  <c r="O64" i="1"/>
  <c r="B65" i="1"/>
  <c r="M64" i="1"/>
  <c r="K64" i="1"/>
  <c r="N64" i="4"/>
  <c r="M64" i="4"/>
  <c r="L64" i="4"/>
  <c r="K64" i="4"/>
  <c r="O64" i="4"/>
  <c r="D73" i="3" l="1"/>
  <c r="H22" i="3"/>
  <c r="C13" i="17"/>
  <c r="J7" i="17"/>
  <c r="C12" i="17"/>
  <c r="J6" i="17"/>
  <c r="D70" i="3"/>
  <c r="D22" i="3"/>
  <c r="F22" i="3"/>
  <c r="G22" i="3"/>
  <c r="E22" i="3"/>
  <c r="C11" i="17"/>
  <c r="J5" i="17"/>
  <c r="C14" i="17"/>
  <c r="J8" i="17"/>
  <c r="N65" i="1"/>
  <c r="B66" i="1"/>
  <c r="K65" i="1"/>
  <c r="O65" i="1"/>
  <c r="M65" i="1"/>
  <c r="M65" i="4"/>
  <c r="N65" i="4"/>
  <c r="L65" i="4"/>
  <c r="O65" i="4"/>
  <c r="K65" i="4"/>
  <c r="N66" i="1" l="1"/>
  <c r="N1" i="1" s="1"/>
  <c r="K66" i="1"/>
  <c r="O66" i="1"/>
  <c r="O1" i="1" s="1"/>
  <c r="M66" i="1"/>
  <c r="M1" i="1" s="1"/>
  <c r="M66" i="4"/>
  <c r="L66" i="4"/>
  <c r="K66" i="4"/>
  <c r="O66" i="4"/>
  <c r="N66" i="4"/>
  <c r="G10" i="3" l="1"/>
  <c r="B7" i="17"/>
  <c r="D10" i="3"/>
  <c r="D13" i="3" s="1"/>
  <c r="B4" i="17"/>
  <c r="F10" i="3"/>
  <c r="D56" i="3" s="1"/>
  <c r="B6" i="17"/>
  <c r="H10" i="3"/>
  <c r="D58" i="3" s="1"/>
  <c r="B8" i="17"/>
  <c r="E10" i="3"/>
  <c r="D55" i="3" s="1"/>
  <c r="B5" i="17"/>
  <c r="D65" i="3"/>
  <c r="D62" i="3"/>
  <c r="D66" i="3" l="1"/>
  <c r="D79" i="3"/>
  <c r="D80" i="3"/>
  <c r="D81" i="3"/>
  <c r="F5" i="17"/>
  <c r="I5" i="17"/>
  <c r="B12" i="17"/>
  <c r="I6" i="17"/>
  <c r="F6" i="17"/>
  <c r="I7" i="17"/>
  <c r="F7" i="17"/>
  <c r="D57" i="3"/>
  <c r="H13" i="3"/>
  <c r="D54" i="3"/>
  <c r="G13" i="3"/>
  <c r="E13" i="3"/>
  <c r="F13" i="3"/>
  <c r="D82" i="3"/>
  <c r="F8" i="17"/>
  <c r="B14" i="17"/>
  <c r="I8" i="17"/>
  <c r="I4" i="17"/>
  <c r="F4" i="17"/>
  <c r="D64" i="3"/>
  <c r="D63" i="3"/>
  <c r="M4" i="17" l="1"/>
  <c r="F10" i="17"/>
  <c r="D78" i="3"/>
  <c r="D46" i="3"/>
  <c r="H46" i="3"/>
  <c r="E46" i="3"/>
  <c r="F46" i="3"/>
  <c r="F12" i="17"/>
  <c r="M6" i="17"/>
  <c r="M8" i="17"/>
  <c r="F14" i="17"/>
  <c r="F11" i="17"/>
  <c r="M5" i="17"/>
  <c r="M7" i="17"/>
  <c r="F13" i="17"/>
  <c r="G46" i="3"/>
</calcChain>
</file>

<file path=xl/sharedStrings.xml><?xml version="1.0" encoding="utf-8"?>
<sst xmlns="http://schemas.openxmlformats.org/spreadsheetml/2006/main" count="147" uniqueCount="45">
  <si>
    <t>High School</t>
  </si>
  <si>
    <t xml:space="preserve">r = </t>
  </si>
  <si>
    <t>Associate's</t>
  </si>
  <si>
    <t>Bachelor's</t>
  </si>
  <si>
    <t>Degree</t>
  </si>
  <si>
    <t>Sum</t>
  </si>
  <si>
    <t>Present Value</t>
  </si>
  <si>
    <t>Degree Premium - Sum</t>
  </si>
  <si>
    <t>Degree Premium - PV</t>
  </si>
  <si>
    <t>Present values are calculated using a 3 percent real interest rate.</t>
  </si>
  <si>
    <t>Table 1</t>
  </si>
  <si>
    <t>HS</t>
  </si>
  <si>
    <t>Assoc</t>
  </si>
  <si>
    <t>Bach</t>
  </si>
  <si>
    <t>Grad</t>
  </si>
  <si>
    <t>SC</t>
  </si>
  <si>
    <t>Some</t>
  </si>
  <si>
    <t>Colllege</t>
  </si>
  <si>
    <t>Graduate</t>
  </si>
  <si>
    <t>Estimated Lifetime Income across Education Categories</t>
  </si>
  <si>
    <t>High School Diploma</t>
  </si>
  <si>
    <t>Some College</t>
  </si>
  <si>
    <t>Associate's Degree</t>
  </si>
  <si>
    <t>Bachelor's Degree</t>
  </si>
  <si>
    <t>Graduate Degree</t>
  </si>
  <si>
    <t>Federal Income Taxes</t>
  </si>
  <si>
    <t>State Income Taxes</t>
  </si>
  <si>
    <t>Property Taxes</t>
  </si>
  <si>
    <t>state income</t>
  </si>
  <si>
    <t>payroll</t>
  </si>
  <si>
    <t>federal income</t>
  </si>
  <si>
    <t>Sales Taxes</t>
  </si>
  <si>
    <t>Total Taxes</t>
  </si>
  <si>
    <t>total</t>
  </si>
  <si>
    <t>PV earn</t>
  </si>
  <si>
    <t>DO</t>
  </si>
  <si>
    <t>dropout</t>
  </si>
  <si>
    <t>Less than High School Diploma</t>
  </si>
  <si>
    <t>do</t>
  </si>
  <si>
    <t>hs</t>
  </si>
  <si>
    <t>sc</t>
  </si>
  <si>
    <t>assc</t>
  </si>
  <si>
    <t>bach</t>
  </si>
  <si>
    <t>grad</t>
  </si>
  <si>
    <t>Advanced Degree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</si>
</sst>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&quot;$&quot;#,##0"/>
    <numFmt numFmtId="166" formatCode="0.0000"/>
    <numFmt numFmtId="167" formatCode="0.000"/>
    <numFmt numFmtId="168" formatCode="0.0%"/>
  </numFmts>
  <fonts count="10" x14ac:knownFonts="1">
    <font>
      <sz val="12"/>
      <name val="Times New Roman"/>
    </font>
    <font>
      <sz val="12"/>
      <name val="Times New Roman"/>
      <family val="1"/>
    </font>
    <font>
      <sz val="8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sz val="8"/>
      <name val="Arial"/>
      <family val="2"/>
    </font>
    <font>
      <sz val="11"/>
      <name val="Times New Roman"/>
      <family val="1"/>
    </font>
    <font>
      <u/>
      <sz val="11"/>
      <name val="Times New Roman"/>
      <family val="1"/>
    </font>
    <font>
      <b/>
      <sz val="11"/>
      <name val="Times New Roman"/>
      <family val="1"/>
    </font>
    <font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4" fillId="0" borderId="0"/>
    <xf numFmtId="9" fontId="1" fillId="0" borderId="0" applyFont="0" applyFill="0" applyBorder="0" applyAlignment="0" applyProtection="0"/>
  </cellStyleXfs>
  <cellXfs count="32">
    <xf numFmtId="0" fontId="0" fillId="0" borderId="0" xfId="0"/>
    <xf numFmtId="0" fontId="3" fillId="0" borderId="0" xfId="0" applyFont="1"/>
    <xf numFmtId="1" fontId="3" fillId="0" borderId="0" xfId="0" applyNumberFormat="1" applyFont="1"/>
    <xf numFmtId="164" fontId="3" fillId="0" borderId="0" xfId="1" applyNumberFormat="1" applyFont="1"/>
    <xf numFmtId="0" fontId="6" fillId="0" borderId="0" xfId="2" applyFont="1"/>
    <xf numFmtId="0" fontId="4" fillId="0" borderId="0" xfId="2"/>
    <xf numFmtId="0" fontId="6" fillId="0" borderId="1" xfId="2" applyFont="1" applyBorder="1"/>
    <xf numFmtId="0" fontId="6" fillId="0" borderId="0" xfId="2" applyFont="1" applyAlignment="1">
      <alignment horizontal="right"/>
    </xf>
    <xf numFmtId="0" fontId="6" fillId="0" borderId="1" xfId="2" applyFont="1" applyBorder="1" applyAlignment="1">
      <alignment horizontal="right"/>
    </xf>
    <xf numFmtId="0" fontId="7" fillId="0" borderId="0" xfId="2" applyFont="1"/>
    <xf numFmtId="165" fontId="6" fillId="0" borderId="0" xfId="1" applyNumberFormat="1" applyFont="1"/>
    <xf numFmtId="165" fontId="6" fillId="0" borderId="0" xfId="2" applyNumberFormat="1" applyFont="1"/>
    <xf numFmtId="10" fontId="6" fillId="0" borderId="0" xfId="3" applyNumberFormat="1" applyFont="1"/>
    <xf numFmtId="164" fontId="6" fillId="0" borderId="1" xfId="1" applyNumberFormat="1" applyFont="1" applyBorder="1"/>
    <xf numFmtId="164" fontId="6" fillId="0" borderId="0" xfId="1" applyNumberFormat="1" applyFont="1"/>
    <xf numFmtId="0" fontId="8" fillId="0" borderId="0" xfId="2" applyFont="1"/>
    <xf numFmtId="0" fontId="9" fillId="0" borderId="0" xfId="2" applyFont="1"/>
    <xf numFmtId="9" fontId="6" fillId="0" borderId="0" xfId="3" applyFont="1"/>
    <xf numFmtId="166" fontId="6" fillId="0" borderId="0" xfId="2" applyNumberFormat="1" applyFont="1"/>
    <xf numFmtId="166" fontId="3" fillId="0" borderId="0" xfId="0" applyNumberFormat="1" applyFont="1"/>
    <xf numFmtId="2" fontId="3" fillId="0" borderId="0" xfId="1" applyNumberFormat="1" applyFont="1"/>
    <xf numFmtId="1" fontId="3" fillId="0" borderId="0" xfId="1" applyNumberFormat="1" applyFont="1"/>
    <xf numFmtId="1" fontId="0" fillId="0" borderId="0" xfId="0" applyNumberFormat="1"/>
    <xf numFmtId="167" fontId="0" fillId="0" borderId="0" xfId="0" applyNumberFormat="1"/>
    <xf numFmtId="0" fontId="6" fillId="0" borderId="0" xfId="2" applyFont="1" applyBorder="1"/>
    <xf numFmtId="0" fontId="6" fillId="0" borderId="0" xfId="2" applyFont="1" applyBorder="1" applyAlignment="1">
      <alignment horizontal="right"/>
    </xf>
    <xf numFmtId="165" fontId="6" fillId="0" borderId="0" xfId="2" applyNumberFormat="1" applyFont="1" applyBorder="1"/>
    <xf numFmtId="168" fontId="9" fillId="0" borderId="0" xfId="2" applyNumberFormat="1" applyFont="1"/>
    <xf numFmtId="167" fontId="6" fillId="0" borderId="0" xfId="2" applyNumberFormat="1" applyFont="1"/>
    <xf numFmtId="167" fontId="9" fillId="0" borderId="0" xfId="2" applyNumberFormat="1" applyFont="1"/>
    <xf numFmtId="0" fontId="1" fillId="0" borderId="0" xfId="0" applyFont="1"/>
    <xf numFmtId="165" fontId="6" fillId="0" borderId="1" xfId="2" applyNumberFormat="1" applyFont="1" applyBorder="1"/>
  </cellXfs>
  <cellStyles count="4">
    <cellStyle name="Currency" xfId="1" builtinId="4"/>
    <cellStyle name="Normal" xfId="0" builtinId="0"/>
    <cellStyle name="Normal_fgr 1" xfId="2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7.xml"/><Relationship Id="rId3" Type="http://schemas.openxmlformats.org/officeDocument/2006/relationships/worksheet" Target="worksheets/sheet2.xml"/><Relationship Id="rId7" Type="http://schemas.openxmlformats.org/officeDocument/2006/relationships/worksheet" Target="worksheets/sheet6.xml"/><Relationship Id="rId12" Type="http://schemas.openxmlformats.org/officeDocument/2006/relationships/calcChain" Target="calcChain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5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4.xml"/><Relationship Id="rId10" Type="http://schemas.openxmlformats.org/officeDocument/2006/relationships/styles" Target="styles.xml"/><Relationship Id="rId4" Type="http://schemas.openxmlformats.org/officeDocument/2006/relationships/worksheet" Target="worksheets/sheet3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>
                <a:effectLst/>
              </a:rPr>
              <a:t>Present Value of Lifetime Taxes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>
                <a:effectLst/>
              </a:rPr>
              <a:t>(At Age 19 using a 3% Discount Rate)</a:t>
            </a:r>
            <a:endParaRPr lang="en-US">
              <a:effectLst/>
            </a:endParaRPr>
          </a:p>
        </c:rich>
      </c:tx>
      <c:layout/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sum!$B$2</c:f>
              <c:strCache>
                <c:ptCount val="1"/>
                <c:pt idx="0">
                  <c:v>Federal Income Taxes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5.4311926605504587E-2"/>
                  <c:y val="-1.618204675178047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&quot;$&quot;#,##0" sourceLinked="0"/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sum!$A$3:$A$8</c:f>
              <c:strCache>
                <c:ptCount val="6"/>
                <c:pt idx="0">
                  <c:v>Less than High School Diploma</c:v>
                </c:pt>
                <c:pt idx="1">
                  <c:v>High School</c:v>
                </c:pt>
                <c:pt idx="2">
                  <c:v>Some College</c:v>
                </c:pt>
                <c:pt idx="3">
                  <c:v>Associate's Degree</c:v>
                </c:pt>
                <c:pt idx="4">
                  <c:v>Bachelor's Degree</c:v>
                </c:pt>
                <c:pt idx="5">
                  <c:v>Advanced Degree</c:v>
                </c:pt>
              </c:strCache>
            </c:strRef>
          </c:cat>
          <c:val>
            <c:numRef>
              <c:f>sum!$B$3:$B$8</c:f>
              <c:numCache>
                <c:formatCode>"$"#,##0</c:formatCode>
                <c:ptCount val="6"/>
                <c:pt idx="0">
                  <c:v>1300.0654393263426</c:v>
                </c:pt>
                <c:pt idx="1">
                  <c:v>43867.937137553796</c:v>
                </c:pt>
                <c:pt idx="2">
                  <c:v>75205.877617707316</c:v>
                </c:pt>
                <c:pt idx="3">
                  <c:v>80629.072956982185</c:v>
                </c:pt>
                <c:pt idx="4">
                  <c:v>175233.63605445577</c:v>
                </c:pt>
                <c:pt idx="5">
                  <c:v>258044.75708190948</c:v>
                </c:pt>
              </c:numCache>
            </c:numRef>
          </c:val>
        </c:ser>
        <c:ser>
          <c:idx val="1"/>
          <c:order val="1"/>
          <c:tx>
            <c:strRef>
              <c:f>sum!$C$2</c:f>
              <c:strCache>
                <c:ptCount val="1"/>
                <c:pt idx="0">
                  <c:v>State Income Taxes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5.5779816513761467E-2"/>
                  <c:y val="-3.43868493475338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sum!$A$3:$A$8</c:f>
              <c:strCache>
                <c:ptCount val="6"/>
                <c:pt idx="0">
                  <c:v>Less than High School Diploma</c:v>
                </c:pt>
                <c:pt idx="1">
                  <c:v>High School</c:v>
                </c:pt>
                <c:pt idx="2">
                  <c:v>Some College</c:v>
                </c:pt>
                <c:pt idx="3">
                  <c:v>Associate's Degree</c:v>
                </c:pt>
                <c:pt idx="4">
                  <c:v>Bachelor's Degree</c:v>
                </c:pt>
                <c:pt idx="5">
                  <c:v>Advanced Degree</c:v>
                </c:pt>
              </c:strCache>
            </c:strRef>
          </c:cat>
          <c:val>
            <c:numRef>
              <c:f>sum!$C$3:$C$8</c:f>
              <c:numCache>
                <c:formatCode>"$"#,##0</c:formatCode>
                <c:ptCount val="6"/>
                <c:pt idx="0">
                  <c:v>6064.6959864895107</c:v>
                </c:pt>
                <c:pt idx="1">
                  <c:v>15379.660357655219</c:v>
                </c:pt>
                <c:pt idx="2">
                  <c:v>22709.339910814739</c:v>
                </c:pt>
                <c:pt idx="3">
                  <c:v>24564.073086598106</c:v>
                </c:pt>
                <c:pt idx="4">
                  <c:v>43248.175441649422</c:v>
                </c:pt>
                <c:pt idx="5">
                  <c:v>60070.432806811375</c:v>
                </c:pt>
              </c:numCache>
            </c:numRef>
          </c:val>
        </c:ser>
        <c:ser>
          <c:idx val="2"/>
          <c:order val="2"/>
          <c:tx>
            <c:strRef>
              <c:f>sum!$D$2</c:f>
              <c:strCache>
                <c:ptCount val="1"/>
                <c:pt idx="0">
                  <c:v>Property Taxes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sum!$A$3:$A$8</c:f>
              <c:strCache>
                <c:ptCount val="6"/>
                <c:pt idx="0">
                  <c:v>Less than High School Diploma</c:v>
                </c:pt>
                <c:pt idx="1">
                  <c:v>High School</c:v>
                </c:pt>
                <c:pt idx="2">
                  <c:v>Some College</c:v>
                </c:pt>
                <c:pt idx="3">
                  <c:v>Associate's Degree</c:v>
                </c:pt>
                <c:pt idx="4">
                  <c:v>Bachelor's Degree</c:v>
                </c:pt>
                <c:pt idx="5">
                  <c:v>Advanced Degree</c:v>
                </c:pt>
              </c:strCache>
            </c:strRef>
          </c:cat>
          <c:val>
            <c:numRef>
              <c:f>sum!$D$3:$D$8</c:f>
              <c:numCache>
                <c:formatCode>"$"#,##0</c:formatCode>
                <c:ptCount val="6"/>
                <c:pt idx="0">
                  <c:v>31760.268793617</c:v>
                </c:pt>
                <c:pt idx="1">
                  <c:v>43108.266892127809</c:v>
                </c:pt>
                <c:pt idx="2">
                  <c:v>49552.127260008623</c:v>
                </c:pt>
                <c:pt idx="3">
                  <c:v>55372.928820586043</c:v>
                </c:pt>
                <c:pt idx="4">
                  <c:v>62081.869271058968</c:v>
                </c:pt>
                <c:pt idx="5">
                  <c:v>72749.567944400638</c:v>
                </c:pt>
              </c:numCache>
            </c:numRef>
          </c:val>
        </c:ser>
        <c:ser>
          <c:idx val="3"/>
          <c:order val="3"/>
          <c:tx>
            <c:strRef>
              <c:f>sum!$E$2</c:f>
              <c:strCache>
                <c:ptCount val="1"/>
                <c:pt idx="0">
                  <c:v>Sales Taxes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sum!$A$3:$A$8</c:f>
              <c:strCache>
                <c:ptCount val="6"/>
                <c:pt idx="0">
                  <c:v>Less than High School Diploma</c:v>
                </c:pt>
                <c:pt idx="1">
                  <c:v>High School</c:v>
                </c:pt>
                <c:pt idx="2">
                  <c:v>Some College</c:v>
                </c:pt>
                <c:pt idx="3">
                  <c:v>Associate's Degree</c:v>
                </c:pt>
                <c:pt idx="4">
                  <c:v>Bachelor's Degree</c:v>
                </c:pt>
                <c:pt idx="5">
                  <c:v>Advanced Degree</c:v>
                </c:pt>
              </c:strCache>
            </c:strRef>
          </c:cat>
          <c:val>
            <c:numRef>
              <c:f>sum!$E$3:$E$8</c:f>
              <c:numCache>
                <c:formatCode>"$"#,##0</c:formatCode>
                <c:ptCount val="6"/>
                <c:pt idx="0">
                  <c:v>24304.105325841854</c:v>
                </c:pt>
                <c:pt idx="1">
                  <c:v>34208.193332750008</c:v>
                </c:pt>
                <c:pt idx="2">
                  <c:v>38812.934576747233</c:v>
                </c:pt>
                <c:pt idx="3">
                  <c:v>40774.702347665261</c:v>
                </c:pt>
                <c:pt idx="4">
                  <c:v>47946.838780095641</c:v>
                </c:pt>
                <c:pt idx="5">
                  <c:v>53025.228818934069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0322432"/>
        <c:axId val="70344704"/>
      </c:barChart>
      <c:catAx>
        <c:axId val="70322432"/>
        <c:scaling>
          <c:orientation val="minMax"/>
        </c:scaling>
        <c:delete val="0"/>
        <c:axPos val="b"/>
        <c:numFmt formatCode="@" sourceLinked="0"/>
        <c:majorTickMark val="out"/>
        <c:minorTickMark val="none"/>
        <c:tickLblPos val="nextTo"/>
        <c:crossAx val="70344704"/>
        <c:crosses val="autoZero"/>
        <c:auto val="0"/>
        <c:lblAlgn val="ctr"/>
        <c:lblOffset val="100"/>
        <c:noMultiLvlLbl val="0"/>
      </c:catAx>
      <c:valAx>
        <c:axId val="70344704"/>
        <c:scaling>
          <c:orientation val="minMax"/>
        </c:scaling>
        <c:delete val="0"/>
        <c:axPos val="l"/>
        <c:majorGridlines/>
        <c:numFmt formatCode="&quot;$&quot;#,##0" sourceLinked="0"/>
        <c:majorTickMark val="out"/>
        <c:minorTickMark val="none"/>
        <c:tickLblPos val="nextTo"/>
        <c:crossAx val="70322432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userShapes r:id="rId1"/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91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6703" cy="6288593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0.86501</cdr:x>
      <cdr:y>0.16615</cdr:y>
    </cdr:from>
    <cdr:to>
      <cdr:x>0.94599</cdr:x>
      <cdr:y>0.21168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7483929" y="1043209"/>
          <a:ext cx="700628" cy="2858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100"/>
            <a:t>$443,890</a:t>
          </a:r>
        </a:p>
      </cdr:txBody>
    </cdr:sp>
  </cdr:relSizeAnchor>
  <cdr:relSizeAnchor xmlns:cdr="http://schemas.openxmlformats.org/drawingml/2006/chartDrawing">
    <cdr:from>
      <cdr:x>0.71648</cdr:x>
      <cdr:y>0.33941</cdr:y>
    </cdr:from>
    <cdr:to>
      <cdr:x>0.79747</cdr:x>
      <cdr:y>0.38493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6198932" y="2131025"/>
          <a:ext cx="700715" cy="285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100"/>
            <a:t>$328,511</a:t>
          </a:r>
        </a:p>
      </cdr:txBody>
    </cdr:sp>
  </cdr:relSizeAnchor>
  <cdr:relSizeAnchor xmlns:cdr="http://schemas.openxmlformats.org/drawingml/2006/chartDrawing">
    <cdr:from>
      <cdr:x>0.56246</cdr:x>
      <cdr:y>0.5291</cdr:y>
    </cdr:from>
    <cdr:to>
      <cdr:x>0.64345</cdr:x>
      <cdr:y>0.57462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4866329" y="3321999"/>
          <a:ext cx="700716" cy="2858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100"/>
            <a:t>$201,341</a:t>
          </a:r>
        </a:p>
      </cdr:txBody>
    </cdr:sp>
  </cdr:relSizeAnchor>
  <cdr:relSizeAnchor xmlns:cdr="http://schemas.openxmlformats.org/drawingml/2006/chartDrawing">
    <cdr:from>
      <cdr:x>0.41303</cdr:x>
      <cdr:y>0.54935</cdr:y>
    </cdr:from>
    <cdr:to>
      <cdr:x>0.49402</cdr:x>
      <cdr:y>0.59487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3573459" y="3449112"/>
          <a:ext cx="700716" cy="2858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100"/>
            <a:t>$186,280</a:t>
          </a:r>
        </a:p>
      </cdr:txBody>
    </cdr:sp>
  </cdr:relSizeAnchor>
  <cdr:relSizeAnchor xmlns:cdr="http://schemas.openxmlformats.org/drawingml/2006/chartDrawing">
    <cdr:from>
      <cdr:x>0.26267</cdr:x>
      <cdr:y>0.62396</cdr:y>
    </cdr:from>
    <cdr:to>
      <cdr:x>0.34365</cdr:x>
      <cdr:y>0.66948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2272631" y="3917553"/>
          <a:ext cx="700629" cy="285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100"/>
            <a:t>$136,564</a:t>
          </a:r>
        </a:p>
      </cdr:txBody>
    </cdr:sp>
  </cdr:relSizeAnchor>
  <cdr:relSizeAnchor xmlns:cdr="http://schemas.openxmlformats.org/drawingml/2006/chartDrawing">
    <cdr:from>
      <cdr:x>0.11046</cdr:x>
      <cdr:y>0.73628</cdr:y>
    </cdr:from>
    <cdr:to>
      <cdr:x>0.19144</cdr:x>
      <cdr:y>0.7818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955675" y="4622799"/>
          <a:ext cx="700629" cy="285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100"/>
            <a:t>$63,429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4"/>
  <sheetViews>
    <sheetView topLeftCell="B1" zoomScaleNormal="100" workbookViewId="0">
      <selection activeCell="F4" sqref="F4"/>
    </sheetView>
  </sheetViews>
  <sheetFormatPr defaultColWidth="8" defaultRowHeight="13.8" x14ac:dyDescent="0.25"/>
  <cols>
    <col min="1" max="8" width="9.69921875" style="4" customWidth="1"/>
    <col min="9" max="10" width="9.69921875" style="16" customWidth="1"/>
    <col min="11" max="18" width="8.69921875" style="5" customWidth="1"/>
    <col min="19" max="37" width="9.3984375" style="5" customWidth="1"/>
    <col min="38" max="16384" width="8" style="5"/>
  </cols>
  <sheetData>
    <row r="1" spans="1:41" s="16" customFormat="1" x14ac:dyDescent="0.25">
      <c r="A1" s="24"/>
      <c r="B1" s="24"/>
      <c r="C1" s="24"/>
      <c r="D1" s="24"/>
      <c r="E1" s="24"/>
      <c r="F1" s="24"/>
      <c r="G1" s="4"/>
      <c r="H1" s="1" t="s">
        <v>34</v>
      </c>
      <c r="I1" s="24" t="s">
        <v>25</v>
      </c>
      <c r="J1" s="24" t="s">
        <v>26</v>
      </c>
      <c r="K1" s="24" t="s">
        <v>27</v>
      </c>
      <c r="L1" s="24" t="s">
        <v>31</v>
      </c>
      <c r="M1" s="24" t="s">
        <v>32</v>
      </c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</row>
    <row r="2" spans="1:41" x14ac:dyDescent="0.25">
      <c r="A2" s="24"/>
      <c r="B2" s="24" t="s">
        <v>25</v>
      </c>
      <c r="C2" s="24" t="s">
        <v>26</v>
      </c>
      <c r="D2" s="24" t="s">
        <v>27</v>
      </c>
      <c r="E2" s="24" t="s">
        <v>31</v>
      </c>
      <c r="F2" s="24" t="s">
        <v>32</v>
      </c>
    </row>
    <row r="3" spans="1:41" x14ac:dyDescent="0.25">
      <c r="A3" s="24" t="s">
        <v>37</v>
      </c>
      <c r="B3" s="26">
        <f>SUM(tfi!J1)</f>
        <v>1300.0654393263426</v>
      </c>
      <c r="C3" s="26">
        <f>SUM(tsi!J1)</f>
        <v>6064.6959864895107</v>
      </c>
      <c r="D3" s="26">
        <f>SUM(tsp!J1)</f>
        <v>31760.268793617</v>
      </c>
      <c r="E3" s="26">
        <f>SUM(tss!J1)</f>
        <v>24304.105325841854</v>
      </c>
      <c r="F3" s="26">
        <f t="shared" ref="F3:F8" si="0">SUM(B3,C3,D3,E3)</f>
        <v>63429.135545274708</v>
      </c>
      <c r="H3" s="4">
        <v>344000.84417209181</v>
      </c>
      <c r="I3" s="27">
        <f>PRODUCT(B3/$H3)</f>
        <v>3.7792507238033537E-3</v>
      </c>
      <c r="J3" s="27">
        <f t="shared" ref="J3" si="1">PRODUCT(C3/$H3)</f>
        <v>1.7629886929741229E-2</v>
      </c>
      <c r="K3" s="27">
        <f t="shared" ref="K3" si="2">PRODUCT(D3/$H3)</f>
        <v>9.232613620485311E-2</v>
      </c>
      <c r="L3" s="27">
        <f t="shared" ref="L3" si="3">PRODUCT(E3/$H3)</f>
        <v>7.0651295592993796E-2</v>
      </c>
      <c r="M3" s="27">
        <f t="shared" ref="M3" si="4">PRODUCT(F3/$H3)</f>
        <v>0.18438656945139148</v>
      </c>
    </row>
    <row r="4" spans="1:41" x14ac:dyDescent="0.25">
      <c r="A4" s="25" t="s">
        <v>0</v>
      </c>
      <c r="B4" s="26">
        <f>SUM(tfi!K1)</f>
        <v>43867.937137553796</v>
      </c>
      <c r="C4" s="26">
        <f>SUM(tsi!K1)</f>
        <v>15379.660357655219</v>
      </c>
      <c r="D4" s="26">
        <f>SUM(tsp!K1)</f>
        <v>43108.266892127809</v>
      </c>
      <c r="E4" s="26">
        <f>SUM(tss!K1)</f>
        <v>34208.193332750008</v>
      </c>
      <c r="F4" s="26">
        <f t="shared" si="0"/>
        <v>136564.05772008683</v>
      </c>
      <c r="H4" s="4">
        <v>549009.92529123416</v>
      </c>
      <c r="I4" s="27">
        <f>PRODUCT(B4/$H4)</f>
        <v>7.990372326016347E-2</v>
      </c>
      <c r="J4" s="27">
        <f t="shared" ref="J4:M8" si="5">PRODUCT(C4/$H4)</f>
        <v>2.8013446841597164E-2</v>
      </c>
      <c r="K4" s="27">
        <f t="shared" si="5"/>
        <v>7.8520013767073696E-2</v>
      </c>
      <c r="L4" s="27">
        <f t="shared" si="5"/>
        <v>6.2308879597401695E-2</v>
      </c>
      <c r="M4" s="27">
        <f t="shared" si="5"/>
        <v>0.24874606346623601</v>
      </c>
    </row>
    <row r="5" spans="1:41" ht="15.6" x14ac:dyDescent="0.3">
      <c r="A5" t="s">
        <v>21</v>
      </c>
      <c r="B5" s="26">
        <f>SUM(tfi!L1)</f>
        <v>75205.877617707316</v>
      </c>
      <c r="C5" s="26">
        <f>SUM(tsi!L1)</f>
        <v>22709.339910814739</v>
      </c>
      <c r="D5" s="26">
        <f>SUM(tsp!L1)</f>
        <v>49552.127260008623</v>
      </c>
      <c r="E5" s="26">
        <f>SUM(tss!L1)</f>
        <v>38812.934576747233</v>
      </c>
      <c r="F5" s="26">
        <f t="shared" si="0"/>
        <v>186280.27936527791</v>
      </c>
      <c r="H5" s="16">
        <v>701935.5959492824</v>
      </c>
      <c r="I5" s="27">
        <f t="shared" ref="I5:I8" si="6">PRODUCT(B5/$H5)</f>
        <v>0.10714070927832137</v>
      </c>
      <c r="J5" s="27">
        <f t="shared" si="5"/>
        <v>3.2352455185155726E-2</v>
      </c>
      <c r="K5" s="27">
        <f t="shared" si="5"/>
        <v>7.0593552379966437E-2</v>
      </c>
      <c r="L5" s="27">
        <f t="shared" si="5"/>
        <v>5.5294153481784132E-2</v>
      </c>
      <c r="M5" s="27">
        <f t="shared" si="5"/>
        <v>0.26538087032522767</v>
      </c>
    </row>
    <row r="6" spans="1:41" ht="15.6" x14ac:dyDescent="0.3">
      <c r="A6" t="s">
        <v>22</v>
      </c>
      <c r="B6" s="26">
        <f>SUM(tfi!M1)</f>
        <v>80629.072956982185</v>
      </c>
      <c r="C6" s="26">
        <f>SUM(tsi!M1)</f>
        <v>24564.073086598106</v>
      </c>
      <c r="D6" s="26">
        <f>SUM(tsp!M1)</f>
        <v>55372.928820586043</v>
      </c>
      <c r="E6" s="26">
        <f>SUM(tss!M1)</f>
        <v>40774.702347665261</v>
      </c>
      <c r="F6" s="26">
        <f t="shared" si="0"/>
        <v>201340.77721183159</v>
      </c>
      <c r="H6" s="5">
        <v>795405.61896113784</v>
      </c>
      <c r="I6" s="27">
        <f t="shared" si="6"/>
        <v>0.10136849807811275</v>
      </c>
      <c r="J6" s="27">
        <f t="shared" si="5"/>
        <v>3.0882448528187056E-2</v>
      </c>
      <c r="K6" s="27">
        <f t="shared" si="5"/>
        <v>6.9615963856161131E-2</v>
      </c>
      <c r="L6" s="27">
        <f t="shared" si="5"/>
        <v>5.1262778858565547E-2</v>
      </c>
      <c r="M6" s="27">
        <f t="shared" si="5"/>
        <v>0.25312968932102647</v>
      </c>
    </row>
    <row r="7" spans="1:41" ht="15.6" x14ac:dyDescent="0.3">
      <c r="A7" t="s">
        <v>23</v>
      </c>
      <c r="B7" s="26">
        <f>SUM(tfi!N1)</f>
        <v>175233.63605445577</v>
      </c>
      <c r="C7" s="26">
        <f>SUM(tsi!N1)</f>
        <v>43248.175441649422</v>
      </c>
      <c r="D7" s="26">
        <f>SUM(tsp!N1)</f>
        <v>62081.869271058968</v>
      </c>
      <c r="E7" s="26">
        <f>SUM(tss!N1)</f>
        <v>47946.838780095641</v>
      </c>
      <c r="F7" s="26">
        <f t="shared" si="0"/>
        <v>328510.51954725978</v>
      </c>
      <c r="G7" s="11">
        <f>SUM(F7,-F4)</f>
        <v>191946.46182717296</v>
      </c>
      <c r="H7" s="5">
        <v>1174492.693177565</v>
      </c>
      <c r="I7" s="27">
        <f t="shared" si="6"/>
        <v>0.14919942633305355</v>
      </c>
      <c r="J7" s="27">
        <f t="shared" si="5"/>
        <v>3.6822856108744619E-2</v>
      </c>
      <c r="K7" s="27">
        <f t="shared" si="5"/>
        <v>5.2858455085912699E-2</v>
      </c>
      <c r="L7" s="27">
        <f t="shared" si="5"/>
        <v>4.0823445780983521E-2</v>
      </c>
      <c r="M7" s="27">
        <f t="shared" si="5"/>
        <v>0.2797041833086944</v>
      </c>
    </row>
    <row r="8" spans="1:41" ht="15.6" x14ac:dyDescent="0.3">
      <c r="A8" s="30" t="s">
        <v>44</v>
      </c>
      <c r="B8" s="26">
        <f>SUM(tfi!O1)</f>
        <v>258044.75708190948</v>
      </c>
      <c r="C8" s="26">
        <f>SUM(tsi!O1)</f>
        <v>60070.432806811375</v>
      </c>
      <c r="D8" s="26">
        <f>SUM(tsp!O1)</f>
        <v>72749.567944400638</v>
      </c>
      <c r="E8" s="26">
        <f>SUM(tss!O1)</f>
        <v>53025.228818934069</v>
      </c>
      <c r="F8" s="26">
        <f t="shared" si="0"/>
        <v>443889.98665205558</v>
      </c>
      <c r="H8" s="5">
        <v>1593959.4704225657</v>
      </c>
      <c r="I8" s="27">
        <f t="shared" si="6"/>
        <v>0.16188915833192463</v>
      </c>
      <c r="J8" s="27">
        <f t="shared" si="5"/>
        <v>3.768629875569323E-2</v>
      </c>
      <c r="K8" s="27">
        <f t="shared" si="5"/>
        <v>4.5640789050373033E-2</v>
      </c>
      <c r="L8" s="27">
        <f t="shared" si="5"/>
        <v>3.3266359529754444E-2</v>
      </c>
      <c r="M8" s="27">
        <f t="shared" si="5"/>
        <v>0.27848260566774535</v>
      </c>
    </row>
    <row r="10" spans="1:41" x14ac:dyDescent="0.25">
      <c r="A10" s="4" t="s">
        <v>39</v>
      </c>
      <c r="B10" s="28">
        <f>PRODUCT(B4/B3)-1</f>
        <v>32.742868482285729</v>
      </c>
      <c r="C10" s="28">
        <f t="shared" ref="C10:F10" si="7">PRODUCT(C4/C3)-1</f>
        <v>1.5359326158997764</v>
      </c>
      <c r="D10" s="28">
        <f t="shared" si="7"/>
        <v>0.35730170208104362</v>
      </c>
      <c r="E10" s="28">
        <f t="shared" si="7"/>
        <v>0.40750679254082334</v>
      </c>
      <c r="F10" s="28">
        <f t="shared" si="7"/>
        <v>1.1530177976745337</v>
      </c>
    </row>
    <row r="11" spans="1:41" x14ac:dyDescent="0.25">
      <c r="A11" s="4" t="s">
        <v>40</v>
      </c>
      <c r="B11" s="28">
        <f>PRODUCT(B5/B$4)-1</f>
        <v>0.71437005077054816</v>
      </c>
      <c r="C11" s="28">
        <f>PRODUCT(C5/C$4)-1</f>
        <v>0.47658266715306064</v>
      </c>
      <c r="D11" s="28">
        <f>PRODUCT(D5/D$4)-1</f>
        <v>0.14948084978701748</v>
      </c>
      <c r="E11" s="28">
        <f>PRODUCT(E5/E$4)-1</f>
        <v>0.13460930833750773</v>
      </c>
      <c r="F11" s="28">
        <f>PRODUCT(F5/F$4)-1</f>
        <v>0.36405055968015843</v>
      </c>
      <c r="H11" s="28"/>
    </row>
    <row r="12" spans="1:41" x14ac:dyDescent="0.25">
      <c r="A12" s="4" t="s">
        <v>41</v>
      </c>
      <c r="B12" s="28">
        <f t="shared" ref="B12:C13" si="8">PRODUCT(B6/B$4)-1</f>
        <v>0.83799554340015847</v>
      </c>
      <c r="C12" s="28">
        <f t="shared" si="8"/>
        <v>0.59717916490732836</v>
      </c>
      <c r="D12" s="28">
        <f t="shared" ref="D12:F12" si="9">PRODUCT(D6/D$4)-1</f>
        <v>0.28450835101185512</v>
      </c>
      <c r="E12" s="28">
        <f t="shared" si="9"/>
        <v>0.19195720016668205</v>
      </c>
      <c r="F12" s="28">
        <f t="shared" si="9"/>
        <v>0.47433212349706655</v>
      </c>
      <c r="H12" s="28"/>
    </row>
    <row r="13" spans="1:41" x14ac:dyDescent="0.25">
      <c r="A13" s="4" t="s">
        <v>42</v>
      </c>
      <c r="B13" s="28">
        <f>PRODUCT(B7/B$4)-1</f>
        <v>2.9945720607966408</v>
      </c>
      <c r="C13" s="28">
        <f t="shared" si="8"/>
        <v>1.8120370954825842</v>
      </c>
      <c r="D13" s="28">
        <f t="shared" ref="D13:F13" si="10">PRODUCT(D7/D$4)-1</f>
        <v>0.44013837128757349</v>
      </c>
      <c r="E13" s="28">
        <f t="shared" si="10"/>
        <v>0.40161856294797715</v>
      </c>
      <c r="F13" s="28">
        <f t="shared" si="10"/>
        <v>1.4055415826952253</v>
      </c>
      <c r="H13" s="28"/>
    </row>
    <row r="14" spans="1:41" x14ac:dyDescent="0.25">
      <c r="A14" s="4" t="s">
        <v>43</v>
      </c>
      <c r="B14" s="28">
        <f>PRODUCT(B8/B7)-1</f>
        <v>0.47257548774322777</v>
      </c>
      <c r="C14" s="28">
        <f>PRODUCT(C8/C7)-1</f>
        <v>0.38897033674538695</v>
      </c>
      <c r="D14" s="28">
        <f>PRODUCT(D8/D7)-1</f>
        <v>0.1718327556595447</v>
      </c>
      <c r="E14" s="28">
        <f>PRODUCT(E8/E7)-1</f>
        <v>0.10591709835407626</v>
      </c>
      <c r="F14" s="28">
        <f>PRODUCT(F8/F7)-1</f>
        <v>0.35122000739521897</v>
      </c>
      <c r="H14" s="29"/>
    </row>
    <row r="16" spans="1:41" x14ac:dyDescent="0.25">
      <c r="H16" s="5"/>
    </row>
    <row r="17" spans="7:8" x14ac:dyDescent="0.25">
      <c r="H17" s="5"/>
    </row>
    <row r="18" spans="7:8" x14ac:dyDescent="0.25">
      <c r="G18" s="16"/>
      <c r="H18" s="5"/>
    </row>
    <row r="19" spans="7:8" x14ac:dyDescent="0.25">
      <c r="G19" s="16"/>
      <c r="H19" s="5"/>
    </row>
    <row r="20" spans="7:8" x14ac:dyDescent="0.25">
      <c r="G20" s="5"/>
      <c r="H20" s="5"/>
    </row>
    <row r="21" spans="7:8" x14ac:dyDescent="0.25">
      <c r="G21" s="5"/>
      <c r="H21" s="5"/>
    </row>
    <row r="22" spans="7:8" x14ac:dyDescent="0.25">
      <c r="G22" s="5"/>
      <c r="H22" s="5"/>
    </row>
    <row r="23" spans="7:8" x14ac:dyDescent="0.25">
      <c r="G23" s="5"/>
      <c r="H23" s="5"/>
    </row>
    <row r="24" spans="7:8" x14ac:dyDescent="0.25">
      <c r="G24" s="5"/>
      <c r="H24" s="5"/>
    </row>
  </sheetData>
  <pageMargins left="0.75" right="0.75" top="1" bottom="1" header="0.5" footer="0.5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2"/>
  <sheetViews>
    <sheetView topLeftCell="A16" zoomScaleNormal="100" workbookViewId="0">
      <selection activeCell="H48" sqref="H48"/>
    </sheetView>
  </sheetViews>
  <sheetFormatPr defaultColWidth="8" defaultRowHeight="13.8" x14ac:dyDescent="0.25"/>
  <cols>
    <col min="1" max="10" width="9.69921875" style="4" customWidth="1"/>
    <col min="11" max="12" width="9.69921875" style="16" customWidth="1"/>
    <col min="13" max="20" width="8.69921875" style="5" customWidth="1"/>
    <col min="21" max="39" width="9.3984375" style="5" customWidth="1"/>
    <col min="40" max="16384" width="8" style="5"/>
  </cols>
  <sheetData>
    <row r="1" spans="1:10" x14ac:dyDescent="0.25">
      <c r="A1" s="4" t="s">
        <v>10</v>
      </c>
    </row>
    <row r="2" spans="1:10" x14ac:dyDescent="0.25">
      <c r="A2" s="4" t="s">
        <v>19</v>
      </c>
    </row>
    <row r="3" spans="1:10" x14ac:dyDescent="0.25">
      <c r="A3" s="6"/>
      <c r="B3" s="6"/>
      <c r="C3" s="6"/>
      <c r="D3" s="6"/>
      <c r="E3" s="6"/>
      <c r="F3" s="6"/>
      <c r="G3" s="6"/>
      <c r="H3" s="6"/>
      <c r="J3" s="1"/>
    </row>
    <row r="4" spans="1:10" x14ac:dyDescent="0.25">
      <c r="C4" s="7"/>
      <c r="D4" s="7"/>
      <c r="E4" s="7" t="s">
        <v>16</v>
      </c>
      <c r="F4" s="7" t="s">
        <v>2</v>
      </c>
      <c r="G4" s="7" t="s">
        <v>3</v>
      </c>
      <c r="H4" s="7" t="s">
        <v>18</v>
      </c>
      <c r="J4" s="1"/>
    </row>
    <row r="5" spans="1:10" x14ac:dyDescent="0.25">
      <c r="A5" s="6"/>
      <c r="B5" s="6"/>
      <c r="C5" s="4" t="s">
        <v>36</v>
      </c>
      <c r="D5" s="8" t="s">
        <v>0</v>
      </c>
      <c r="E5" s="8" t="s">
        <v>17</v>
      </c>
      <c r="F5" s="8" t="s">
        <v>4</v>
      </c>
      <c r="G5" s="8" t="s">
        <v>4</v>
      </c>
      <c r="H5" s="8" t="s">
        <v>4</v>
      </c>
      <c r="J5" s="1"/>
    </row>
    <row r="6" spans="1:10" x14ac:dyDescent="0.25">
      <c r="J6" s="3"/>
    </row>
    <row r="7" spans="1:10" x14ac:dyDescent="0.25">
      <c r="A7" s="9" t="s">
        <v>25</v>
      </c>
      <c r="B7" s="9"/>
      <c r="J7" s="3"/>
    </row>
    <row r="8" spans="1:10" x14ac:dyDescent="0.25">
      <c r="A8" s="9"/>
      <c r="B8" s="9"/>
      <c r="J8" s="3"/>
    </row>
    <row r="9" spans="1:10" x14ac:dyDescent="0.25">
      <c r="A9" s="4" t="s">
        <v>5</v>
      </c>
      <c r="C9" s="11">
        <f>SUM(tfi!C1)</f>
        <v>14164.251360000004</v>
      </c>
      <c r="D9" s="11">
        <f>SUM(tfi!D1)</f>
        <v>110803.53950000003</v>
      </c>
      <c r="E9" s="11">
        <f>SUM(tfi!E1)</f>
        <v>187426.44449999998</v>
      </c>
      <c r="F9" s="11">
        <f>SUM(tfi!F1)</f>
        <v>188985.61920000002</v>
      </c>
      <c r="G9" s="11">
        <f>SUM(tfi!G1)</f>
        <v>408312.15299999999</v>
      </c>
      <c r="H9" s="11">
        <f>SUM(tfi!H1)</f>
        <v>635028.96900000004</v>
      </c>
      <c r="J9" s="3"/>
    </row>
    <row r="10" spans="1:10" x14ac:dyDescent="0.25">
      <c r="A10" s="4" t="s">
        <v>6</v>
      </c>
      <c r="C10" s="11">
        <f>SUM(tfi!J1)</f>
        <v>1300.0654393263426</v>
      </c>
      <c r="D10" s="11">
        <f>SUM(tfi!K1)</f>
        <v>43867.937137553796</v>
      </c>
      <c r="E10" s="11">
        <f>SUM(tfi!L1)</f>
        <v>75205.877617707316</v>
      </c>
      <c r="F10" s="11">
        <f>SUM(tfi!M1)</f>
        <v>80629.072956982185</v>
      </c>
      <c r="G10" s="11">
        <f>SUM(tfi!N1)</f>
        <v>175233.63605445577</v>
      </c>
      <c r="H10" s="11">
        <f>SUM(tfi!O1)</f>
        <v>258044.75708190948</v>
      </c>
      <c r="J10" s="3"/>
    </row>
    <row r="11" spans="1:10" x14ac:dyDescent="0.25">
      <c r="D11" s="10"/>
      <c r="E11" s="10"/>
      <c r="F11" s="10"/>
      <c r="G11" s="10"/>
      <c r="H11" s="10"/>
      <c r="J11" s="3"/>
    </row>
    <row r="12" spans="1:10" x14ac:dyDescent="0.25">
      <c r="B12" s="4" t="s">
        <v>7</v>
      </c>
      <c r="D12" s="10">
        <f>SUM(D9,-C9)</f>
        <v>96639.288140000019</v>
      </c>
      <c r="E12" s="10">
        <f>SUM(E9,-D9)</f>
        <v>76622.904999999955</v>
      </c>
      <c r="F12" s="10">
        <f>SUM(F9,-D9)</f>
        <v>78182.079699999987</v>
      </c>
      <c r="G12" s="10">
        <f>SUM(G9,-D9)</f>
        <v>297508.61349999998</v>
      </c>
      <c r="H12" s="10">
        <f>SUM(H9,-G9)</f>
        <v>226716.81600000005</v>
      </c>
      <c r="J12" s="1"/>
    </row>
    <row r="13" spans="1:10" x14ac:dyDescent="0.25">
      <c r="B13" s="4" t="s">
        <v>8</v>
      </c>
      <c r="D13" s="10">
        <f>SUM(D10,-C10)</f>
        <v>42567.871698227456</v>
      </c>
      <c r="E13" s="10">
        <f>SUM(E10,-D10)</f>
        <v>31337.94048015352</v>
      </c>
      <c r="F13" s="10">
        <f>SUM(F10,-D10)</f>
        <v>36761.135819428389</v>
      </c>
      <c r="G13" s="10">
        <f>SUM(G10,-D10)</f>
        <v>131365.69891690198</v>
      </c>
      <c r="H13" s="10">
        <f>SUM(H10,-G10)</f>
        <v>82811.121027453715</v>
      </c>
      <c r="J13" s="3"/>
    </row>
    <row r="14" spans="1:10" x14ac:dyDescent="0.25">
      <c r="D14" s="11"/>
      <c r="E14" s="10"/>
      <c r="F14" s="10"/>
      <c r="G14" s="10"/>
      <c r="H14" s="10"/>
      <c r="J14" s="3"/>
    </row>
    <row r="15" spans="1:10" ht="12" customHeight="1" x14ac:dyDescent="0.25">
      <c r="D15" s="11"/>
      <c r="E15" s="10"/>
      <c r="F15" s="10"/>
      <c r="G15" s="10"/>
      <c r="H15" s="10"/>
      <c r="J15" s="3"/>
    </row>
    <row r="16" spans="1:10" ht="12" customHeight="1" x14ac:dyDescent="0.25">
      <c r="A16" s="9" t="s">
        <v>26</v>
      </c>
      <c r="B16" s="9"/>
      <c r="D16" s="11"/>
      <c r="E16" s="11"/>
      <c r="F16" s="11"/>
      <c r="G16" s="11"/>
      <c r="H16" s="11"/>
      <c r="J16" s="3"/>
    </row>
    <row r="17" spans="1:10" ht="12" customHeight="1" x14ac:dyDescent="0.25">
      <c r="A17" s="9"/>
      <c r="B17" s="9"/>
      <c r="D17" s="10"/>
      <c r="E17" s="10"/>
      <c r="F17" s="10"/>
      <c r="G17" s="10"/>
      <c r="H17" s="10"/>
      <c r="J17" s="3"/>
    </row>
    <row r="18" spans="1:10" ht="12" customHeight="1" x14ac:dyDescent="0.25">
      <c r="A18" s="4" t="s">
        <v>5</v>
      </c>
      <c r="C18" s="11">
        <f>SUM(tsi!C1)</f>
        <v>12499.837889999999</v>
      </c>
      <c r="D18" s="11">
        <f>SUM(tsi!D1)</f>
        <v>33654.29789999999</v>
      </c>
      <c r="E18" s="11">
        <f>SUM(tsi!E1)</f>
        <v>51176.079900000012</v>
      </c>
      <c r="F18" s="11">
        <f>SUM(tsi!F1)</f>
        <v>53337.850660000018</v>
      </c>
      <c r="G18" s="11">
        <f>SUM(tsi!G1)</f>
        <v>95876.223599999998</v>
      </c>
      <c r="H18" s="11">
        <f>SUM(tsi!H1)</f>
        <v>142960.86990000002</v>
      </c>
      <c r="J18" s="3"/>
    </row>
    <row r="19" spans="1:10" ht="12" customHeight="1" x14ac:dyDescent="0.25">
      <c r="A19" s="4" t="s">
        <v>6</v>
      </c>
      <c r="C19" s="11">
        <f>SUM(tsi!J1)</f>
        <v>6064.6959864895107</v>
      </c>
      <c r="D19" s="11">
        <f>SUM(tsi!K1)</f>
        <v>15379.660357655219</v>
      </c>
      <c r="E19" s="11">
        <f>SUM(tsi!L1)</f>
        <v>22709.339910814739</v>
      </c>
      <c r="F19" s="11">
        <f>SUM(tsi!M1)</f>
        <v>24564.073086598106</v>
      </c>
      <c r="G19" s="11">
        <f>SUM(tsi!N1)</f>
        <v>43248.175441649422</v>
      </c>
      <c r="H19" s="11">
        <f>SUM(tsi!O1)</f>
        <v>60070.432806811375</v>
      </c>
      <c r="J19" s="3"/>
    </row>
    <row r="20" spans="1:10" ht="12" customHeight="1" x14ac:dyDescent="0.25">
      <c r="D20" s="10"/>
      <c r="E20" s="10"/>
      <c r="F20" s="10"/>
      <c r="G20" s="10"/>
      <c r="H20" s="10"/>
      <c r="J20" s="3"/>
    </row>
    <row r="21" spans="1:10" ht="12" customHeight="1" x14ac:dyDescent="0.25">
      <c r="B21" s="4" t="s">
        <v>7</v>
      </c>
      <c r="D21" s="10">
        <f>SUM(D18,-C18)</f>
        <v>21154.460009999992</v>
      </c>
      <c r="E21" s="10">
        <f>SUM(E18,-D18)</f>
        <v>17521.782000000021</v>
      </c>
      <c r="F21" s="10">
        <f>SUM(F18,-D18)</f>
        <v>19683.552760000028</v>
      </c>
      <c r="G21" s="10">
        <f>SUM(G18,-D18)</f>
        <v>62221.925700000007</v>
      </c>
      <c r="H21" s="10">
        <f>SUM(H18,-G18)</f>
        <v>47084.646300000022</v>
      </c>
      <c r="J21" s="3"/>
    </row>
    <row r="22" spans="1:10" ht="12" customHeight="1" x14ac:dyDescent="0.25">
      <c r="B22" s="4" t="s">
        <v>8</v>
      </c>
      <c r="D22" s="10">
        <f>SUM(D19,-C19)</f>
        <v>9314.9643711657081</v>
      </c>
      <c r="E22" s="10">
        <f>SUM(E19,-D19)</f>
        <v>7329.6795531595199</v>
      </c>
      <c r="F22" s="10">
        <f>SUM(F19,-D19)</f>
        <v>9184.412728942887</v>
      </c>
      <c r="G22" s="10">
        <f>SUM(G19,-D19)</f>
        <v>27868.515083994203</v>
      </c>
      <c r="H22" s="10">
        <f>SUM(H19,-G19)</f>
        <v>16822.257365161953</v>
      </c>
      <c r="J22" s="3"/>
    </row>
    <row r="23" spans="1:10" ht="12" customHeight="1" x14ac:dyDescent="0.25">
      <c r="D23" s="11"/>
      <c r="E23" s="10"/>
      <c r="F23" s="10"/>
      <c r="G23" s="10"/>
      <c r="H23" s="10"/>
      <c r="J23" s="3"/>
    </row>
    <row r="24" spans="1:10" ht="12" customHeight="1" x14ac:dyDescent="0.25">
      <c r="A24" s="9" t="s">
        <v>27</v>
      </c>
      <c r="B24" s="9"/>
      <c r="D24" s="11"/>
      <c r="E24" s="11"/>
      <c r="F24" s="11"/>
      <c r="G24" s="11"/>
      <c r="H24" s="11"/>
      <c r="J24" s="3"/>
    </row>
    <row r="25" spans="1:10" ht="12" customHeight="1" x14ac:dyDescent="0.25">
      <c r="A25" s="9"/>
      <c r="B25" s="9"/>
      <c r="D25" s="10"/>
      <c r="E25" s="10"/>
      <c r="F25" s="10"/>
      <c r="G25" s="10"/>
      <c r="H25" s="10"/>
      <c r="J25" s="3"/>
    </row>
    <row r="26" spans="1:10" ht="12" customHeight="1" x14ac:dyDescent="0.25">
      <c r="A26" s="4" t="s">
        <v>5</v>
      </c>
      <c r="C26" s="11">
        <f>SUM(tsp!C1)</f>
        <v>70904.044499999989</v>
      </c>
      <c r="D26" s="11">
        <f>SUM(tsp!D1)</f>
        <v>102084.03809999999</v>
      </c>
      <c r="E26" s="11">
        <f>SUM(tsp!E1)</f>
        <v>115817.19700000001</v>
      </c>
      <c r="F26" s="11">
        <f>SUM(tsp!F1)</f>
        <v>128293.099</v>
      </c>
      <c r="G26" s="11">
        <f>SUM(tsp!G1)</f>
        <v>150715.42500000002</v>
      </c>
      <c r="H26" s="11">
        <f>SUM(tsp!H1)</f>
        <v>188657.147</v>
      </c>
      <c r="J26" s="3"/>
    </row>
    <row r="27" spans="1:10" ht="12" customHeight="1" x14ac:dyDescent="0.25">
      <c r="A27" s="4" t="s">
        <v>6</v>
      </c>
      <c r="C27" s="11">
        <f>SUM(tsp!J1)</f>
        <v>31760.268793617</v>
      </c>
      <c r="D27" s="11">
        <f>SUM(tsp!K1)</f>
        <v>43108.266892127809</v>
      </c>
      <c r="E27" s="11">
        <f>SUM(tsp!L1)</f>
        <v>49552.127260008623</v>
      </c>
      <c r="F27" s="11">
        <f>SUM(tsp!M1)</f>
        <v>55372.928820586043</v>
      </c>
      <c r="G27" s="11">
        <f>SUM(tsp!N1)</f>
        <v>62081.869271058968</v>
      </c>
      <c r="H27" s="11">
        <f>SUM(tsp!O1)</f>
        <v>72749.567944400638</v>
      </c>
      <c r="J27" s="3"/>
    </row>
    <row r="28" spans="1:10" ht="12" customHeight="1" x14ac:dyDescent="0.25">
      <c r="D28" s="10"/>
      <c r="E28" s="10"/>
      <c r="F28" s="10"/>
      <c r="G28" s="10"/>
      <c r="H28" s="10"/>
      <c r="J28" s="3"/>
    </row>
    <row r="29" spans="1:10" ht="12" customHeight="1" x14ac:dyDescent="0.25">
      <c r="B29" s="4" t="s">
        <v>7</v>
      </c>
      <c r="D29" s="10">
        <f>SUM(D26,-C26)</f>
        <v>31179.993600000002</v>
      </c>
      <c r="E29" s="10">
        <f>SUM(E26,-D26)</f>
        <v>13733.158900000024</v>
      </c>
      <c r="F29" s="10">
        <f>SUM(F26,-D26)</f>
        <v>26209.060900000011</v>
      </c>
      <c r="G29" s="10">
        <f>SUM(G26,-D26)</f>
        <v>48631.386900000027</v>
      </c>
      <c r="H29" s="10">
        <f>SUM(H26,-G26)</f>
        <v>37941.72199999998</v>
      </c>
      <c r="J29" s="3"/>
    </row>
    <row r="30" spans="1:10" ht="12" customHeight="1" x14ac:dyDescent="0.25">
      <c r="B30" s="4" t="s">
        <v>8</v>
      </c>
      <c r="D30" s="10">
        <f>SUM(D27,-C27)</f>
        <v>11347.998098510809</v>
      </c>
      <c r="E30" s="10">
        <f>SUM(E27,-D27)</f>
        <v>6443.860367880814</v>
      </c>
      <c r="F30" s="10">
        <f>SUM(F27,-D27)</f>
        <v>12264.661928458234</v>
      </c>
      <c r="G30" s="10">
        <f>SUM(G27,-D27)</f>
        <v>18973.602378931158</v>
      </c>
      <c r="H30" s="10">
        <f>SUM(H27,-G27)</f>
        <v>10667.698673341671</v>
      </c>
      <c r="J30" s="3"/>
    </row>
    <row r="31" spans="1:10" ht="12" customHeight="1" x14ac:dyDescent="0.25">
      <c r="D31" s="11"/>
      <c r="E31" s="10"/>
      <c r="F31" s="10"/>
      <c r="G31" s="10"/>
      <c r="H31" s="10"/>
      <c r="J31" s="3"/>
    </row>
    <row r="32" spans="1:10" ht="12" customHeight="1" x14ac:dyDescent="0.25">
      <c r="A32" s="9" t="s">
        <v>31</v>
      </c>
      <c r="B32" s="9"/>
      <c r="D32" s="11"/>
      <c r="E32" s="11"/>
      <c r="F32" s="11"/>
      <c r="G32" s="11"/>
      <c r="H32" s="11"/>
      <c r="J32" s="3"/>
    </row>
    <row r="33" spans="1:10" ht="12" customHeight="1" x14ac:dyDescent="0.25">
      <c r="A33" s="9"/>
      <c r="B33" s="9"/>
      <c r="D33" s="10"/>
      <c r="E33" s="10"/>
      <c r="F33" s="10"/>
      <c r="G33" s="10"/>
      <c r="H33" s="10"/>
      <c r="J33" s="3"/>
    </row>
    <row r="34" spans="1:10" ht="12" customHeight="1" x14ac:dyDescent="0.25">
      <c r="A34" s="4" t="s">
        <v>5</v>
      </c>
      <c r="C34" s="11">
        <f>SUM(tss!C1)</f>
        <v>53867.622500000005</v>
      </c>
      <c r="D34" s="11">
        <f>SUM(tss!D1)</f>
        <v>76684.013000000006</v>
      </c>
      <c r="E34" s="11">
        <f>SUM(tss!E1)</f>
        <v>88273.965699999986</v>
      </c>
      <c r="F34" s="11">
        <f>SUM(tss!F1)</f>
        <v>91928.188800000018</v>
      </c>
      <c r="G34" s="11">
        <f>SUM(tss!G1)</f>
        <v>110118.94100000004</v>
      </c>
      <c r="H34" s="11">
        <f>SUM(tss!H1)</f>
        <v>128843.30699999999</v>
      </c>
      <c r="J34" s="3"/>
    </row>
    <row r="35" spans="1:10" ht="12" customHeight="1" x14ac:dyDescent="0.25">
      <c r="A35" s="4" t="s">
        <v>6</v>
      </c>
      <c r="C35" s="11">
        <f>SUM(tss!J1)</f>
        <v>24304.105325841854</v>
      </c>
      <c r="D35" s="11">
        <f>SUM(tss!K1)</f>
        <v>34208.193332750008</v>
      </c>
      <c r="E35" s="11">
        <f>SUM(tss!L1)</f>
        <v>38812.934576747233</v>
      </c>
      <c r="F35" s="11">
        <f>SUM(tss!M1)</f>
        <v>40774.702347665261</v>
      </c>
      <c r="G35" s="11">
        <f>SUM(tss!N1)</f>
        <v>47946.838780095641</v>
      </c>
      <c r="H35" s="11">
        <f>SUM(tss!O1)</f>
        <v>53025.228818934069</v>
      </c>
      <c r="J35" s="3"/>
    </row>
    <row r="36" spans="1:10" ht="12" customHeight="1" x14ac:dyDescent="0.25">
      <c r="D36" s="10"/>
      <c r="E36" s="10"/>
      <c r="F36" s="10"/>
      <c r="G36" s="10"/>
      <c r="H36" s="10"/>
      <c r="J36" s="3"/>
    </row>
    <row r="37" spans="1:10" ht="12" customHeight="1" x14ac:dyDescent="0.25">
      <c r="B37" s="4" t="s">
        <v>7</v>
      </c>
      <c r="D37" s="10">
        <f>SUM(D34,-C34)</f>
        <v>22816.390500000001</v>
      </c>
      <c r="E37" s="10">
        <f>SUM(E34,-D34)</f>
        <v>11589.95269999998</v>
      </c>
      <c r="F37" s="10">
        <f>SUM(F34,-D34)</f>
        <v>15244.175800000012</v>
      </c>
      <c r="G37" s="10">
        <f>SUM(G34,-D34)</f>
        <v>33434.928000000029</v>
      </c>
      <c r="H37" s="10">
        <f>SUM(H34,-G34)</f>
        <v>18724.365999999951</v>
      </c>
      <c r="J37" s="3"/>
    </row>
    <row r="38" spans="1:10" ht="12" customHeight="1" x14ac:dyDescent="0.25">
      <c r="B38" s="4" t="s">
        <v>8</v>
      </c>
      <c r="D38" s="10">
        <f>SUM(D35,-C35)</f>
        <v>9904.0880069081541</v>
      </c>
      <c r="E38" s="10">
        <f>SUM(E35,-D35)</f>
        <v>4604.741243997225</v>
      </c>
      <c r="F38" s="10">
        <f>SUM(F35,-D35)</f>
        <v>6566.5090149152529</v>
      </c>
      <c r="G38" s="10">
        <f>SUM(G35,-D35)</f>
        <v>13738.645447345632</v>
      </c>
      <c r="H38" s="10">
        <f>SUM(H35,-G35)</f>
        <v>5078.3900388384282</v>
      </c>
      <c r="J38" s="3"/>
    </row>
    <row r="39" spans="1:10" ht="12" customHeight="1" x14ac:dyDescent="0.25">
      <c r="D39" s="11"/>
      <c r="E39" s="10"/>
      <c r="F39" s="10"/>
      <c r="G39" s="10"/>
      <c r="H39" s="10"/>
      <c r="J39" s="3"/>
    </row>
    <row r="40" spans="1:10" ht="12" customHeight="1" x14ac:dyDescent="0.25">
      <c r="A40" s="9" t="s">
        <v>32</v>
      </c>
      <c r="B40" s="9"/>
      <c r="D40" s="11"/>
      <c r="E40" s="11"/>
      <c r="F40" s="11"/>
      <c r="G40" s="11"/>
      <c r="H40" s="11"/>
      <c r="J40" s="3"/>
    </row>
    <row r="41" spans="1:10" ht="12" customHeight="1" x14ac:dyDescent="0.25">
      <c r="A41" s="9"/>
      <c r="B41" s="9"/>
      <c r="D41" s="10"/>
      <c r="E41" s="10"/>
      <c r="F41" s="10"/>
      <c r="G41" s="10"/>
      <c r="H41" s="10"/>
      <c r="J41" s="3"/>
    </row>
    <row r="42" spans="1:10" ht="12" customHeight="1" x14ac:dyDescent="0.25">
      <c r="A42" s="4" t="s">
        <v>5</v>
      </c>
      <c r="C42" s="11" t="e">
        <f>SUM(C9,#REF!,C18,C26,C34)</f>
        <v>#REF!</v>
      </c>
      <c r="D42" s="11">
        <f>SUM(D9,,D18,D26,D34)</f>
        <v>323225.8885</v>
      </c>
      <c r="E42" s="11">
        <f t="shared" ref="E42:H42" si="0">SUM(E9,,E18,E26,E34)</f>
        <v>442693.68710000004</v>
      </c>
      <c r="F42" s="11">
        <f t="shared" si="0"/>
        <v>462544.75766000006</v>
      </c>
      <c r="G42" s="11">
        <f t="shared" si="0"/>
        <v>765022.7426</v>
      </c>
      <c r="H42" s="11">
        <f t="shared" si="0"/>
        <v>1095490.2929</v>
      </c>
      <c r="J42" s="3"/>
    </row>
    <row r="43" spans="1:10" ht="12" customHeight="1" x14ac:dyDescent="0.25">
      <c r="A43" s="4" t="s">
        <v>6</v>
      </c>
      <c r="C43" s="11" t="e">
        <f>SUM(C10,#REF!,C19,C27,C35)</f>
        <v>#REF!</v>
      </c>
      <c r="D43" s="11">
        <f>SUM(D10,,D19,D27,D35)</f>
        <v>136564.05772008683</v>
      </c>
      <c r="E43" s="11">
        <f t="shared" ref="E43:H43" si="1">SUM(E10,,E19,E27,E35)</f>
        <v>186280.27936527791</v>
      </c>
      <c r="F43" s="11">
        <f t="shared" si="1"/>
        <v>201340.77721183159</v>
      </c>
      <c r="G43" s="11">
        <f t="shared" si="1"/>
        <v>328510.51954725978</v>
      </c>
      <c r="H43" s="11">
        <f t="shared" si="1"/>
        <v>443889.98665205558</v>
      </c>
      <c r="J43" s="3"/>
    </row>
    <row r="44" spans="1:10" ht="12" customHeight="1" x14ac:dyDescent="0.25">
      <c r="D44" s="10"/>
      <c r="E44" s="10"/>
      <c r="F44" s="10"/>
      <c r="G44" s="10"/>
      <c r="H44" s="10"/>
      <c r="J44" s="3"/>
    </row>
    <row r="45" spans="1:10" ht="12" customHeight="1" x14ac:dyDescent="0.25">
      <c r="B45" s="4" t="s">
        <v>7</v>
      </c>
      <c r="C45" s="11"/>
      <c r="D45" s="10" t="e">
        <f>SUM(D42,-C42)</f>
        <v>#REF!</v>
      </c>
      <c r="E45" s="10">
        <f>SUM(E42,-D42)</f>
        <v>119467.79860000004</v>
      </c>
      <c r="F45" s="10">
        <f>SUM(F42,-D42)</f>
        <v>139318.86916000006</v>
      </c>
      <c r="G45" s="10">
        <f>SUM(G42,-D42)</f>
        <v>441796.8541</v>
      </c>
      <c r="H45" s="10">
        <f>SUM(H42,-G42)</f>
        <v>330467.5503</v>
      </c>
      <c r="J45" s="3"/>
    </row>
    <row r="46" spans="1:10" ht="12" customHeight="1" x14ac:dyDescent="0.25">
      <c r="B46" s="4" t="s">
        <v>8</v>
      </c>
      <c r="C46" s="11"/>
      <c r="D46" s="10" t="e">
        <f>SUM(D43,-C43)</f>
        <v>#REF!</v>
      </c>
      <c r="E46" s="10">
        <f>SUM(E43,-D43)</f>
        <v>49716.221645191079</v>
      </c>
      <c r="F46" s="10">
        <f>SUM(F43,-D43)</f>
        <v>64776.719491744763</v>
      </c>
      <c r="G46" s="10">
        <f>SUM(G43,-D43)</f>
        <v>191946.46182717296</v>
      </c>
      <c r="H46" s="10">
        <f>SUM(H43,-G43)</f>
        <v>115379.4671047958</v>
      </c>
      <c r="J46" s="3"/>
    </row>
    <row r="47" spans="1:10" ht="12" customHeight="1" x14ac:dyDescent="0.25">
      <c r="C47" s="11"/>
      <c r="D47" s="11"/>
      <c r="E47" s="10"/>
      <c r="F47" s="10"/>
      <c r="G47" s="10"/>
      <c r="H47" s="10"/>
      <c r="J47" s="3"/>
    </row>
    <row r="48" spans="1:10" ht="12" customHeight="1" x14ac:dyDescent="0.25">
      <c r="A48" s="6"/>
      <c r="B48" s="6"/>
      <c r="C48" s="13"/>
      <c r="D48" s="13"/>
      <c r="E48" s="31">
        <f>SUM(E22,E30,E38)</f>
        <v>18378.281165037559</v>
      </c>
      <c r="F48" s="31">
        <f t="shared" ref="F48:H48" si="2">SUM(F22,F30,F38)</f>
        <v>28015.583672316374</v>
      </c>
      <c r="G48" s="31">
        <f t="shared" si="2"/>
        <v>60580.762910270998</v>
      </c>
      <c r="H48" s="31">
        <f t="shared" si="2"/>
        <v>32568.346077342052</v>
      </c>
    </row>
    <row r="49" spans="1:9" ht="12" customHeight="1" x14ac:dyDescent="0.25"/>
    <row r="50" spans="1:9" ht="12" customHeight="1" x14ac:dyDescent="0.25">
      <c r="A50" s="4" t="s">
        <v>9</v>
      </c>
      <c r="B50" s="15"/>
      <c r="E50" s="14"/>
      <c r="G50" s="12"/>
    </row>
    <row r="51" spans="1:9" ht="12" customHeight="1" x14ac:dyDescent="0.25">
      <c r="C51" s="14"/>
      <c r="D51" s="14"/>
      <c r="E51" s="14"/>
      <c r="F51" s="14"/>
    </row>
    <row r="52" spans="1:9" ht="12" customHeight="1" x14ac:dyDescent="0.25">
      <c r="C52" s="14"/>
      <c r="D52" s="14"/>
      <c r="E52" s="14"/>
      <c r="F52" s="14"/>
    </row>
    <row r="53" spans="1:9" ht="12" customHeight="1" x14ac:dyDescent="0.25">
      <c r="C53" s="14"/>
      <c r="D53" s="14"/>
      <c r="E53" s="14"/>
      <c r="F53" s="17"/>
      <c r="H53" s="17"/>
      <c r="I53" s="18"/>
    </row>
    <row r="54" spans="1:9" ht="12" customHeight="1" x14ac:dyDescent="0.3">
      <c r="A54" s="4" t="s">
        <v>30</v>
      </c>
      <c r="C54" t="s">
        <v>20</v>
      </c>
      <c r="D54" s="22">
        <f>SUM(D$10)</f>
        <v>43867.937137553796</v>
      </c>
      <c r="E54" s="22"/>
      <c r="F54"/>
      <c r="H54" s="17"/>
      <c r="I54" s="18"/>
    </row>
    <row r="55" spans="1:9" ht="12" customHeight="1" x14ac:dyDescent="0.3">
      <c r="C55" t="s">
        <v>21</v>
      </c>
      <c r="D55" s="22">
        <f>SUM(E10)</f>
        <v>75205.877617707316</v>
      </c>
      <c r="E55" s="22"/>
      <c r="F55" s="23"/>
    </row>
    <row r="56" spans="1:9" ht="12" customHeight="1" x14ac:dyDescent="0.3">
      <c r="C56" t="s">
        <v>22</v>
      </c>
      <c r="D56" s="22">
        <f>SUM(F10)</f>
        <v>80629.072956982185</v>
      </c>
      <c r="E56" s="22"/>
      <c r="F56" s="23"/>
      <c r="H56" s="14"/>
    </row>
    <row r="57" spans="1:9" ht="12" customHeight="1" x14ac:dyDescent="0.3">
      <c r="C57" t="s">
        <v>23</v>
      </c>
      <c r="D57" s="22">
        <f>SUM(G10)</f>
        <v>175233.63605445577</v>
      </c>
      <c r="E57" s="22"/>
      <c r="F57" s="23"/>
      <c r="H57" s="17"/>
      <c r="I57" s="18"/>
    </row>
    <row r="58" spans="1:9" ht="12" customHeight="1" x14ac:dyDescent="0.3">
      <c r="C58" t="s">
        <v>24</v>
      </c>
      <c r="D58" s="22">
        <f>SUM(H10)</f>
        <v>258044.75708190948</v>
      </c>
      <c r="E58" s="22"/>
      <c r="F58" s="23"/>
      <c r="H58" s="17"/>
      <c r="I58" s="18"/>
    </row>
    <row r="59" spans="1:9" ht="12" customHeight="1" x14ac:dyDescent="0.25">
      <c r="C59" s="14"/>
      <c r="D59" s="14"/>
      <c r="F59" s="14"/>
      <c r="H59" s="14"/>
    </row>
    <row r="60" spans="1:9" ht="12" customHeight="1" x14ac:dyDescent="0.25">
      <c r="C60" s="14"/>
      <c r="D60" s="14"/>
      <c r="F60" s="14"/>
      <c r="H60" s="14"/>
    </row>
    <row r="61" spans="1:9" ht="12" customHeight="1" x14ac:dyDescent="0.25">
      <c r="C61" s="14"/>
      <c r="D61" s="14"/>
      <c r="E61" s="14"/>
      <c r="F61" s="17"/>
      <c r="H61" s="17"/>
      <c r="I61" s="18"/>
    </row>
    <row r="62" spans="1:9" ht="12" customHeight="1" x14ac:dyDescent="0.3">
      <c r="A62" s="15" t="s">
        <v>29</v>
      </c>
      <c r="B62" s="15"/>
      <c r="C62" t="s">
        <v>20</v>
      </c>
      <c r="D62" s="22" t="e">
        <f>SUM(#REF!)</f>
        <v>#REF!</v>
      </c>
      <c r="E62" s="22"/>
      <c r="F62"/>
      <c r="H62" s="17"/>
      <c r="I62" s="18"/>
    </row>
    <row r="63" spans="1:9" ht="12" customHeight="1" x14ac:dyDescent="0.3">
      <c r="C63" t="s">
        <v>21</v>
      </c>
      <c r="D63" s="22" t="e">
        <f>SUM(#REF!)</f>
        <v>#REF!</v>
      </c>
      <c r="E63" s="22"/>
      <c r="F63" s="23"/>
    </row>
    <row r="64" spans="1:9" ht="12" customHeight="1" x14ac:dyDescent="0.3">
      <c r="C64" t="s">
        <v>22</v>
      </c>
      <c r="D64" s="22" t="e">
        <f>SUM(#REF!)</f>
        <v>#REF!</v>
      </c>
      <c r="E64" s="22"/>
      <c r="F64" s="23"/>
      <c r="H64" s="14"/>
    </row>
    <row r="65" spans="1:9" ht="12" customHeight="1" x14ac:dyDescent="0.3">
      <c r="C65" t="s">
        <v>23</v>
      </c>
      <c r="D65" s="22" t="e">
        <f>SUM(#REF!)</f>
        <v>#REF!</v>
      </c>
      <c r="E65" s="22"/>
      <c r="F65" s="23"/>
      <c r="H65" s="17"/>
      <c r="I65" s="18"/>
    </row>
    <row r="66" spans="1:9" ht="12" customHeight="1" x14ac:dyDescent="0.3">
      <c r="C66" t="s">
        <v>24</v>
      </c>
      <c r="D66" s="22" t="e">
        <f>SUM(#REF!)</f>
        <v>#REF!</v>
      </c>
      <c r="E66" s="22"/>
      <c r="F66" s="23"/>
      <c r="H66" s="17"/>
      <c r="I66" s="18"/>
    </row>
    <row r="67" spans="1:9" ht="12" customHeight="1" x14ac:dyDescent="0.25">
      <c r="C67" s="14"/>
      <c r="D67" s="14"/>
      <c r="F67" s="14"/>
      <c r="H67" s="14"/>
    </row>
    <row r="68" spans="1:9" ht="12" customHeight="1" x14ac:dyDescent="0.25">
      <c r="C68" s="14"/>
      <c r="D68" s="14"/>
      <c r="F68" s="14"/>
      <c r="H68" s="14"/>
    </row>
    <row r="69" spans="1:9" ht="12" customHeight="1" x14ac:dyDescent="0.25"/>
    <row r="70" spans="1:9" ht="12" customHeight="1" x14ac:dyDescent="0.3">
      <c r="A70" s="15" t="s">
        <v>28</v>
      </c>
      <c r="B70" s="15"/>
      <c r="C70" t="s">
        <v>20</v>
      </c>
      <c r="D70" s="22">
        <f>SUM(D19)</f>
        <v>15379.660357655219</v>
      </c>
      <c r="G70" s="12"/>
    </row>
    <row r="71" spans="1:9" ht="12" customHeight="1" x14ac:dyDescent="0.3">
      <c r="C71" t="s">
        <v>21</v>
      </c>
      <c r="D71" s="22">
        <f>SUM(E19)</f>
        <v>22709.339910814739</v>
      </c>
      <c r="F71" s="14"/>
    </row>
    <row r="72" spans="1:9" ht="12" customHeight="1" x14ac:dyDescent="0.3">
      <c r="C72" t="s">
        <v>22</v>
      </c>
      <c r="D72" s="22">
        <f>SUM(F19)</f>
        <v>24564.073086598106</v>
      </c>
      <c r="F72" s="14"/>
      <c r="H72" s="14"/>
    </row>
    <row r="73" spans="1:9" ht="12" customHeight="1" x14ac:dyDescent="0.3">
      <c r="C73" t="s">
        <v>23</v>
      </c>
      <c r="D73" s="22">
        <f>SUM(G19)</f>
        <v>43248.175441649422</v>
      </c>
      <c r="F73" s="14"/>
      <c r="H73" s="14"/>
    </row>
    <row r="74" spans="1:9" ht="12" customHeight="1" x14ac:dyDescent="0.3">
      <c r="C74" t="s">
        <v>24</v>
      </c>
      <c r="D74" s="22">
        <f>SUM(H19)</f>
        <v>60070.432806811375</v>
      </c>
      <c r="F74" s="14"/>
      <c r="H74" s="14"/>
    </row>
    <row r="75" spans="1:9" ht="12" customHeight="1" x14ac:dyDescent="0.25">
      <c r="C75" s="14"/>
      <c r="D75" s="14"/>
      <c r="F75" s="14"/>
      <c r="H75" s="14"/>
    </row>
    <row r="76" spans="1:9" ht="12" customHeight="1" x14ac:dyDescent="0.25">
      <c r="C76" s="14"/>
      <c r="D76" s="14"/>
      <c r="F76" s="14"/>
      <c r="H76" s="14"/>
    </row>
    <row r="78" spans="1:9" ht="15.6" x14ac:dyDescent="0.3">
      <c r="A78" s="4" t="s">
        <v>33</v>
      </c>
      <c r="C78" t="s">
        <v>20</v>
      </c>
      <c r="D78" s="22">
        <f>SUM(D43)</f>
        <v>136564.05772008683</v>
      </c>
    </row>
    <row r="79" spans="1:9" ht="15.6" x14ac:dyDescent="0.3">
      <c r="C79" t="s">
        <v>21</v>
      </c>
      <c r="D79" s="22">
        <f>SUM(E43)</f>
        <v>186280.27936527791</v>
      </c>
    </row>
    <row r="80" spans="1:9" ht="15.6" x14ac:dyDescent="0.3">
      <c r="C80" t="s">
        <v>22</v>
      </c>
      <c r="D80" s="22">
        <f>SUM(F43)</f>
        <v>201340.77721183159</v>
      </c>
    </row>
    <row r="81" spans="3:4" ht="15.6" x14ac:dyDescent="0.3">
      <c r="C81" t="s">
        <v>23</v>
      </c>
      <c r="D81" s="22">
        <f>SUM(G43)</f>
        <v>328510.51954725978</v>
      </c>
    </row>
    <row r="82" spans="3:4" ht="15.6" x14ac:dyDescent="0.3">
      <c r="C82" t="s">
        <v>24</v>
      </c>
      <c r="D82" s="22">
        <f>SUM(H43)</f>
        <v>443889.98665205558</v>
      </c>
    </row>
  </sheetData>
  <phoneticPr fontId="5" type="noConversion"/>
  <pageMargins left="0.75" right="0.75" top="1" bottom="1" header="0.5" footer="0.5"/>
  <pageSetup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Y145"/>
  <sheetViews>
    <sheetView workbookViewId="0">
      <selection activeCell="K1" sqref="K1"/>
    </sheetView>
  </sheetViews>
  <sheetFormatPr defaultRowHeight="12" customHeight="1" x14ac:dyDescent="0.3"/>
  <cols>
    <col min="1" max="47" width="7.69921875" style="1" customWidth="1"/>
    <col min="48" max="66" width="8.59765625" style="1" customWidth="1"/>
    <col min="67" max="129" width="5.59765625" style="1" customWidth="1"/>
  </cols>
  <sheetData>
    <row r="1" spans="1:31" ht="12" customHeight="1" x14ac:dyDescent="0.3">
      <c r="A1" s="1" t="s">
        <v>1</v>
      </c>
      <c r="B1" s="20">
        <v>1.03</v>
      </c>
      <c r="C1" s="21">
        <f>SUM(C4:C66)</f>
        <v>14164.251360000004</v>
      </c>
      <c r="D1" s="21">
        <f>SUM(D4:D66)</f>
        <v>110803.53950000003</v>
      </c>
      <c r="E1" s="21">
        <f>SUM(E4:E66)</f>
        <v>187426.44449999998</v>
      </c>
      <c r="F1" s="21">
        <f t="shared" ref="F1:H1" si="0">SUM(F4:F66)</f>
        <v>188985.61920000002</v>
      </c>
      <c r="G1" s="21">
        <f t="shared" si="0"/>
        <v>408312.15299999999</v>
      </c>
      <c r="H1" s="21">
        <f t="shared" si="0"/>
        <v>635028.96900000004</v>
      </c>
      <c r="I1" s="21"/>
      <c r="J1" s="21">
        <f>SUM(J4:J66)</f>
        <v>1300.0654393263426</v>
      </c>
      <c r="K1" s="21">
        <f>SUM(K4:K66)</f>
        <v>43867.937137553796</v>
      </c>
      <c r="L1" s="21">
        <f t="shared" ref="L1:O1" si="1">SUM(L4:L66)</f>
        <v>75205.877617707316</v>
      </c>
      <c r="M1" s="21">
        <f t="shared" si="1"/>
        <v>80629.072956982185</v>
      </c>
      <c r="N1" s="21">
        <f t="shared" si="1"/>
        <v>175233.63605445577</v>
      </c>
      <c r="O1" s="21">
        <f t="shared" si="1"/>
        <v>258044.75708190948</v>
      </c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31" ht="12" customHeight="1" x14ac:dyDescent="0.3">
      <c r="B2" s="20"/>
      <c r="C2" s="3"/>
      <c r="D2" s="3"/>
    </row>
    <row r="3" spans="1:31" ht="12" customHeight="1" x14ac:dyDescent="0.3">
      <c r="C3" s="1" t="s">
        <v>35</v>
      </c>
      <c r="D3" s="1" t="s">
        <v>11</v>
      </c>
      <c r="E3" s="1" t="s">
        <v>15</v>
      </c>
      <c r="F3" s="3" t="s">
        <v>12</v>
      </c>
      <c r="G3" s="3" t="s">
        <v>13</v>
      </c>
      <c r="H3" s="3" t="s">
        <v>14</v>
      </c>
      <c r="I3" s="3"/>
      <c r="J3" s="1" t="s">
        <v>35</v>
      </c>
      <c r="K3" s="1" t="s">
        <v>11</v>
      </c>
      <c r="L3" s="1" t="s">
        <v>15</v>
      </c>
      <c r="M3" s="3" t="s">
        <v>12</v>
      </c>
      <c r="N3" s="3" t="s">
        <v>13</v>
      </c>
      <c r="O3" s="3" t="s">
        <v>14</v>
      </c>
    </row>
    <row r="4" spans="1:31" ht="12" customHeight="1" x14ac:dyDescent="0.3">
      <c r="A4" s="1">
        <v>17</v>
      </c>
      <c r="B4" s="1">
        <f>PRODUCT(B5,B$1)</f>
        <v>1.0609</v>
      </c>
      <c r="C4" s="1">
        <v>364.83409999999998</v>
      </c>
      <c r="D4" s="1">
        <v>0</v>
      </c>
      <c r="E4" s="1">
        <v>0</v>
      </c>
      <c r="F4" s="1">
        <v>0</v>
      </c>
      <c r="G4" s="1">
        <v>0</v>
      </c>
      <c r="H4" s="1">
        <v>0</v>
      </c>
      <c r="I4" s="3"/>
      <c r="J4" s="2">
        <f>PRODUCT($B4,C4)</f>
        <v>387.05249668999994</v>
      </c>
      <c r="K4" s="2">
        <f t="shared" ref="K4:O5" si="2">PRODUCT($B4,D4)</f>
        <v>0</v>
      </c>
      <c r="L4" s="2">
        <f t="shared" si="2"/>
        <v>0</v>
      </c>
      <c r="M4" s="2">
        <f t="shared" si="2"/>
        <v>0</v>
      </c>
      <c r="N4" s="2">
        <f t="shared" si="2"/>
        <v>0</v>
      </c>
      <c r="O4" s="2">
        <f t="shared" si="2"/>
        <v>0</v>
      </c>
    </row>
    <row r="5" spans="1:31" ht="12" customHeight="1" x14ac:dyDescent="0.3">
      <c r="A5" s="1">
        <v>18</v>
      </c>
      <c r="B5" s="1">
        <f>PRODUCT(B6,B$1)</f>
        <v>1.03</v>
      </c>
      <c r="C5" s="1">
        <v>228.02950000000001</v>
      </c>
      <c r="D5" s="1">
        <v>0</v>
      </c>
      <c r="E5" s="1">
        <v>0</v>
      </c>
      <c r="F5" s="1">
        <v>0</v>
      </c>
      <c r="G5" s="1">
        <v>0</v>
      </c>
      <c r="H5" s="1">
        <v>0</v>
      </c>
      <c r="I5" s="3"/>
      <c r="J5" s="2">
        <f>PRODUCT($B5,C5)</f>
        <v>234.87038500000003</v>
      </c>
      <c r="K5" s="2">
        <f t="shared" si="2"/>
        <v>0</v>
      </c>
      <c r="L5" s="2">
        <f t="shared" si="2"/>
        <v>0</v>
      </c>
      <c r="M5" s="2">
        <f t="shared" si="2"/>
        <v>0</v>
      </c>
      <c r="N5" s="2">
        <f t="shared" si="2"/>
        <v>0</v>
      </c>
      <c r="O5" s="2">
        <f t="shared" si="2"/>
        <v>0</v>
      </c>
    </row>
    <row r="6" spans="1:31" ht="12" customHeight="1" x14ac:dyDescent="0.3">
      <c r="A6" s="1">
        <v>19</v>
      </c>
      <c r="B6" s="19">
        <v>1</v>
      </c>
      <c r="C6" s="1">
        <v>-11.410119999999999</v>
      </c>
      <c r="D6" s="2">
        <v>211.8672</v>
      </c>
      <c r="E6" s="2">
        <v>0</v>
      </c>
      <c r="F6" s="2">
        <v>0</v>
      </c>
      <c r="G6" s="2">
        <v>0</v>
      </c>
      <c r="H6" s="2">
        <v>0</v>
      </c>
      <c r="I6" s="2"/>
      <c r="J6" s="2">
        <f>PRODUCT($B6,C6)</f>
        <v>-11.410119999999999</v>
      </c>
      <c r="K6" s="2">
        <f>PRODUCT($B6,D6)</f>
        <v>211.8672</v>
      </c>
      <c r="L6" s="2">
        <f>PRODUCT($B6,E6)</f>
        <v>0</v>
      </c>
      <c r="M6" s="2">
        <f>PRODUCT($B6,F6)</f>
        <v>0</v>
      </c>
      <c r="N6" s="2">
        <f>PRODUCT($B6,G6)</f>
        <v>0</v>
      </c>
      <c r="O6" s="2">
        <f>PRODUCT($B6,H6)</f>
        <v>0</v>
      </c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</row>
    <row r="7" spans="1:31" ht="12" customHeight="1" x14ac:dyDescent="0.3">
      <c r="A7" s="1">
        <f t="shared" ref="A7:A38" si="3">SUM(A6,1)</f>
        <v>20</v>
      </c>
      <c r="B7" s="19">
        <f>PRODUCT(B6,1/B$1)</f>
        <v>0.970873786407767</v>
      </c>
      <c r="C7" s="1">
        <v>99.258030000000005</v>
      </c>
      <c r="D7" s="1">
        <v>332.42419999999998</v>
      </c>
      <c r="E7" s="21">
        <v>448.46010000000001</v>
      </c>
      <c r="F7" s="2">
        <v>0</v>
      </c>
      <c r="G7" s="2">
        <v>0</v>
      </c>
      <c r="H7" s="2">
        <v>0</v>
      </c>
      <c r="I7" s="2"/>
      <c r="J7" s="2">
        <f t="shared" ref="J7:J66" si="4">PRODUCT($B7,C7)</f>
        <v>96.367019417475731</v>
      </c>
      <c r="K7" s="2">
        <f t="shared" ref="K7:K37" si="5">PRODUCT($B7,D7)</f>
        <v>322.74194174757281</v>
      </c>
      <c r="L7" s="2">
        <f t="shared" ref="L7:L37" si="6">PRODUCT($B7,E7)</f>
        <v>435.39815533980584</v>
      </c>
      <c r="M7" s="2">
        <f t="shared" ref="M7:M37" si="7">PRODUCT($B7,F7)</f>
        <v>0</v>
      </c>
      <c r="N7" s="2">
        <f t="shared" ref="N7:N37" si="8">PRODUCT($B7,G7)</f>
        <v>0</v>
      </c>
      <c r="O7" s="2">
        <f t="shared" ref="O7:O20" si="9">PRODUCT($B7,H7)</f>
        <v>0</v>
      </c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</row>
    <row r="8" spans="1:31" ht="12" customHeight="1" x14ac:dyDescent="0.3">
      <c r="A8" s="1">
        <f t="shared" si="3"/>
        <v>21</v>
      </c>
      <c r="B8" s="19">
        <f t="shared" ref="B8:B66" si="10">PRODUCT(B7,1/B$1)</f>
        <v>0.94259590913375435</v>
      </c>
      <c r="C8" s="1">
        <v>216.81450000000001</v>
      </c>
      <c r="D8" s="2">
        <v>546.61270000000002</v>
      </c>
      <c r="E8" s="2">
        <v>560.32500000000005</v>
      </c>
      <c r="F8" s="1">
        <v>600.46310000000005</v>
      </c>
      <c r="G8" s="2">
        <v>0</v>
      </c>
      <c r="H8" s="2">
        <v>0</v>
      </c>
      <c r="I8" s="2"/>
      <c r="J8" s="2">
        <f t="shared" si="4"/>
        <v>204.36846074088038</v>
      </c>
      <c r="K8" s="2">
        <f t="shared" si="5"/>
        <v>515.23489490055613</v>
      </c>
      <c r="L8" s="2">
        <f t="shared" si="6"/>
        <v>528.16005278537091</v>
      </c>
      <c r="M8" s="2">
        <f t="shared" si="7"/>
        <v>565.99406164577249</v>
      </c>
      <c r="N8" s="2">
        <f t="shared" si="8"/>
        <v>0</v>
      </c>
      <c r="O8" s="2">
        <f t="shared" si="9"/>
        <v>0</v>
      </c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</row>
    <row r="9" spans="1:31" ht="12" customHeight="1" x14ac:dyDescent="0.3">
      <c r="A9" s="1">
        <f t="shared" si="3"/>
        <v>22</v>
      </c>
      <c r="B9" s="19">
        <f t="shared" si="10"/>
        <v>0.91514165935315961</v>
      </c>
      <c r="C9" s="1">
        <v>-162.17099999999999</v>
      </c>
      <c r="D9" s="1">
        <v>478.03179999999998</v>
      </c>
      <c r="E9" s="1">
        <v>684.68870000000004</v>
      </c>
      <c r="F9" s="1">
        <v>1050.866</v>
      </c>
      <c r="G9" s="2">
        <v>0</v>
      </c>
      <c r="H9" s="2">
        <v>0</v>
      </c>
      <c r="I9" s="2"/>
      <c r="J9" s="2">
        <f t="shared" si="4"/>
        <v>-148.40943803896124</v>
      </c>
      <c r="K9" s="2">
        <f t="shared" si="5"/>
        <v>437.46681467557772</v>
      </c>
      <c r="L9" s="2">
        <f t="shared" si="6"/>
        <v>626.58715305835779</v>
      </c>
      <c r="M9" s="2">
        <f t="shared" si="7"/>
        <v>961.6912549978174</v>
      </c>
      <c r="N9" s="2">
        <f t="shared" si="8"/>
        <v>0</v>
      </c>
      <c r="O9" s="2">
        <f t="shared" si="9"/>
        <v>0</v>
      </c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</row>
    <row r="10" spans="1:31" ht="12" customHeight="1" x14ac:dyDescent="0.3">
      <c r="A10" s="1">
        <f t="shared" si="3"/>
        <v>23</v>
      </c>
      <c r="B10" s="19">
        <f t="shared" si="10"/>
        <v>0.888487047915689</v>
      </c>
      <c r="C10" s="1">
        <v>-359.8587</v>
      </c>
      <c r="D10" s="2">
        <v>1006.213</v>
      </c>
      <c r="E10" s="2">
        <v>630.26570000000004</v>
      </c>
      <c r="F10" s="1">
        <v>879.32759999999996</v>
      </c>
      <c r="G10" s="1">
        <v>2119.3429999999998</v>
      </c>
      <c r="H10" s="2">
        <v>0</v>
      </c>
      <c r="I10" s="2"/>
      <c r="J10" s="2">
        <f t="shared" si="4"/>
        <v>-319.72979402977757</v>
      </c>
      <c r="K10" s="2">
        <f t="shared" si="5"/>
        <v>894.00721794438914</v>
      </c>
      <c r="L10" s="2">
        <f t="shared" si="6"/>
        <v>559.98291119551527</v>
      </c>
      <c r="M10" s="2">
        <f t="shared" si="7"/>
        <v>781.27118347478779</v>
      </c>
      <c r="N10" s="2">
        <f t="shared" si="8"/>
        <v>1883.00880559078</v>
      </c>
      <c r="O10" s="2">
        <f t="shared" si="9"/>
        <v>0</v>
      </c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</row>
    <row r="11" spans="1:31" ht="12" customHeight="1" x14ac:dyDescent="0.3">
      <c r="A11" s="1">
        <f t="shared" si="3"/>
        <v>24</v>
      </c>
      <c r="B11" s="19">
        <f t="shared" si="10"/>
        <v>0.86260878438416411</v>
      </c>
      <c r="C11" s="1">
        <v>-225.75710000000001</v>
      </c>
      <c r="D11" s="2">
        <v>642.81219999999996</v>
      </c>
      <c r="E11" s="1">
        <v>1012.9829999999999</v>
      </c>
      <c r="F11" s="1">
        <v>1045.6569999999999</v>
      </c>
      <c r="G11" s="1">
        <v>3220.4259999999999</v>
      </c>
      <c r="H11" s="2">
        <v>0</v>
      </c>
      <c r="I11" s="2"/>
      <c r="J11" s="2">
        <f t="shared" si="4"/>
        <v>-194.74005759709419</v>
      </c>
      <c r="K11" s="2">
        <f t="shared" si="5"/>
        <v>554.49545042931015</v>
      </c>
      <c r="L11" s="2">
        <f t="shared" si="6"/>
        <v>873.80803423182363</v>
      </c>
      <c r="M11" s="2">
        <f t="shared" si="7"/>
        <v>901.9929136527918</v>
      </c>
      <c r="N11" s="2">
        <f t="shared" si="8"/>
        <v>2777.9677570591562</v>
      </c>
      <c r="O11" s="2">
        <f t="shared" si="9"/>
        <v>0</v>
      </c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</row>
    <row r="12" spans="1:31" ht="12" customHeight="1" x14ac:dyDescent="0.3">
      <c r="A12" s="1">
        <f t="shared" si="3"/>
        <v>25</v>
      </c>
      <c r="B12" s="19">
        <f t="shared" si="10"/>
        <v>0.83748425668365445</v>
      </c>
      <c r="C12" s="1">
        <v>233.04769999999999</v>
      </c>
      <c r="D12" s="2">
        <v>736.20299999999997</v>
      </c>
      <c r="E12" s="2">
        <v>1247.3620000000001</v>
      </c>
      <c r="F12" s="1">
        <v>1693.423</v>
      </c>
      <c r="G12" s="1">
        <v>4426.9369999999999</v>
      </c>
      <c r="H12" s="2">
        <v>0</v>
      </c>
      <c r="I12" s="2"/>
      <c r="J12" s="2">
        <f t="shared" si="4"/>
        <v>195.17377980633529</v>
      </c>
      <c r="K12" s="2">
        <f t="shared" si="5"/>
        <v>616.55842222327647</v>
      </c>
      <c r="L12" s="2">
        <f t="shared" si="6"/>
        <v>1044.6460373854366</v>
      </c>
      <c r="M12" s="2">
        <f t="shared" si="7"/>
        <v>1418.2151024060042</v>
      </c>
      <c r="N12" s="2">
        <f t="shared" si="8"/>
        <v>3707.4900428303672</v>
      </c>
      <c r="O12" s="2">
        <f t="shared" si="9"/>
        <v>0</v>
      </c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</row>
    <row r="13" spans="1:31" ht="12" customHeight="1" x14ac:dyDescent="0.3">
      <c r="A13" s="1">
        <f t="shared" si="3"/>
        <v>26</v>
      </c>
      <c r="B13" s="19">
        <f t="shared" si="10"/>
        <v>0.81309151134335389</v>
      </c>
      <c r="C13" s="1">
        <v>-403.08870000000002</v>
      </c>
      <c r="D13" s="2">
        <v>537.2056</v>
      </c>
      <c r="E13" s="2">
        <v>1837.9069999999999</v>
      </c>
      <c r="F13" s="1">
        <v>3322.739</v>
      </c>
      <c r="G13" s="1">
        <v>4195.134</v>
      </c>
      <c r="H13" s="21">
        <v>5461.8580000000002</v>
      </c>
      <c r="I13" s="2"/>
      <c r="J13" s="2">
        <f t="shared" si="4"/>
        <v>-327.74800028842776</v>
      </c>
      <c r="K13" s="2">
        <f t="shared" si="5"/>
        <v>436.79731320611324</v>
      </c>
      <c r="L13" s="2">
        <f t="shared" si="6"/>
        <v>1494.3865803385295</v>
      </c>
      <c r="M13" s="2">
        <f t="shared" si="7"/>
        <v>2701.6908753095045</v>
      </c>
      <c r="N13" s="2">
        <f t="shared" si="8"/>
        <v>3411.0278443478896</v>
      </c>
      <c r="O13" s="2">
        <f t="shared" si="9"/>
        <v>4440.9903759627887</v>
      </c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</row>
    <row r="14" spans="1:31" ht="12" customHeight="1" x14ac:dyDescent="0.3">
      <c r="A14" s="1">
        <f t="shared" si="3"/>
        <v>27</v>
      </c>
      <c r="B14" s="19">
        <f t="shared" si="10"/>
        <v>0.78940923431393584</v>
      </c>
      <c r="C14" s="1">
        <v>-359.75450000000001</v>
      </c>
      <c r="D14" s="2">
        <v>345.90309999999999</v>
      </c>
      <c r="E14" s="2">
        <v>1286.742</v>
      </c>
      <c r="F14" s="1">
        <v>2336.2049999999999</v>
      </c>
      <c r="G14" s="1">
        <v>4809.1229999999996</v>
      </c>
      <c r="H14" s="2">
        <v>6844.5720000000001</v>
      </c>
      <c r="I14" s="2"/>
      <c r="J14" s="2">
        <f t="shared" si="4"/>
        <v>-283.99352438599283</v>
      </c>
      <c r="K14" s="2">
        <f t="shared" si="5"/>
        <v>273.05910131781678</v>
      </c>
      <c r="L14" s="2">
        <f t="shared" si="6"/>
        <v>1015.7660169795824</v>
      </c>
      <c r="M14" s="2">
        <f t="shared" si="7"/>
        <v>1844.2218002503885</v>
      </c>
      <c r="N14" s="2">
        <f t="shared" si="8"/>
        <v>3796.3661051515378</v>
      </c>
      <c r="O14" s="2">
        <f t="shared" si="9"/>
        <v>5403.1683417266049</v>
      </c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</row>
    <row r="15" spans="1:31" ht="12" customHeight="1" x14ac:dyDescent="0.3">
      <c r="A15" s="1">
        <f t="shared" si="3"/>
        <v>28</v>
      </c>
      <c r="B15" s="19">
        <f t="shared" si="10"/>
        <v>0.76641673234362706</v>
      </c>
      <c r="C15" s="1">
        <v>-776.28269999999998</v>
      </c>
      <c r="D15" s="2">
        <v>1489.335</v>
      </c>
      <c r="E15" s="2">
        <v>1771.222</v>
      </c>
      <c r="F15" s="1">
        <v>2162.192</v>
      </c>
      <c r="G15" s="1">
        <v>6494.3760000000002</v>
      </c>
      <c r="H15" s="2">
        <v>6541.6750000000002</v>
      </c>
      <c r="I15" s="2"/>
      <c r="J15" s="2">
        <f t="shared" si="4"/>
        <v>-594.95605030888817</v>
      </c>
      <c r="K15" s="2">
        <f t="shared" si="5"/>
        <v>1141.4512640649959</v>
      </c>
      <c r="L15" s="2">
        <f t="shared" si="6"/>
        <v>1357.4941774951437</v>
      </c>
      <c r="M15" s="2">
        <f t="shared" si="7"/>
        <v>1657.1401273395318</v>
      </c>
      <c r="N15" s="2">
        <f t="shared" si="8"/>
        <v>4977.3984325308757</v>
      </c>
      <c r="O15" s="2">
        <f t="shared" si="9"/>
        <v>5013.6491775539971</v>
      </c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</row>
    <row r="16" spans="1:31" ht="12" customHeight="1" x14ac:dyDescent="0.3">
      <c r="A16" s="1">
        <f t="shared" si="3"/>
        <v>29</v>
      </c>
      <c r="B16" s="19">
        <f t="shared" si="10"/>
        <v>0.74409391489672527</v>
      </c>
      <c r="C16" s="1">
        <v>-671.99620000000004</v>
      </c>
      <c r="D16" s="2">
        <v>446.423</v>
      </c>
      <c r="E16" s="2">
        <v>1578.854</v>
      </c>
      <c r="F16" s="1">
        <v>2010.027</v>
      </c>
      <c r="G16" s="1">
        <v>5852.2749999999996</v>
      </c>
      <c r="H16" s="2">
        <v>9015.1610000000001</v>
      </c>
      <c r="I16" s="2"/>
      <c r="J16" s="2">
        <f t="shared" si="4"/>
        <v>-500.0282832537228</v>
      </c>
      <c r="K16" s="2">
        <f t="shared" si="5"/>
        <v>332.1806377699408</v>
      </c>
      <c r="L16" s="2">
        <f t="shared" si="6"/>
        <v>1174.8156539103543</v>
      </c>
      <c r="M16" s="2">
        <f t="shared" si="7"/>
        <v>1495.6488594781201</v>
      </c>
      <c r="N16" s="2">
        <f t="shared" si="8"/>
        <v>4354.6422158022324</v>
      </c>
      <c r="O16" s="2">
        <f t="shared" si="9"/>
        <v>6708.1264419142772</v>
      </c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</row>
    <row r="17" spans="1:31" ht="12" customHeight="1" x14ac:dyDescent="0.3">
      <c r="A17" s="1">
        <f t="shared" si="3"/>
        <v>30</v>
      </c>
      <c r="B17" s="19">
        <f t="shared" si="10"/>
        <v>0.72242127659876243</v>
      </c>
      <c r="C17" s="1">
        <v>-708.82259999999997</v>
      </c>
      <c r="D17" s="2">
        <v>679.49850000000004</v>
      </c>
      <c r="E17" s="2">
        <v>2268.19</v>
      </c>
      <c r="F17" s="1">
        <v>2852.71</v>
      </c>
      <c r="G17" s="1">
        <v>6501.5469999999996</v>
      </c>
      <c r="H17" s="2">
        <v>7248.3729999999996</v>
      </c>
      <c r="I17" s="2"/>
      <c r="J17" s="2">
        <f t="shared" si="4"/>
        <v>-512.06852757405397</v>
      </c>
      <c r="K17" s="2">
        <f t="shared" si="5"/>
        <v>490.88417381694421</v>
      </c>
      <c r="L17" s="2">
        <f t="shared" si="6"/>
        <v>1638.5887153685469</v>
      </c>
      <c r="M17" s="2">
        <f t="shared" si="7"/>
        <v>2060.8583999660555</v>
      </c>
      <c r="N17" s="2">
        <f t="shared" si="8"/>
        <v>4696.8558836068541</v>
      </c>
      <c r="O17" s="2">
        <f t="shared" si="9"/>
        <v>5236.3788759240015</v>
      </c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</row>
    <row r="18" spans="1:31" ht="12" customHeight="1" x14ac:dyDescent="0.3">
      <c r="A18" s="1">
        <f t="shared" si="3"/>
        <v>31</v>
      </c>
      <c r="B18" s="19">
        <f t="shared" si="10"/>
        <v>0.70137988019297326</v>
      </c>
      <c r="C18" s="1">
        <v>-745.47130000000004</v>
      </c>
      <c r="D18" s="2">
        <v>1027.9739999999999</v>
      </c>
      <c r="E18" s="2">
        <v>2023.9960000000001</v>
      </c>
      <c r="F18" s="1">
        <v>2257.6970000000001</v>
      </c>
      <c r="G18" s="1">
        <v>7057.9449999999997</v>
      </c>
      <c r="H18" s="2">
        <v>9269.1059999999998</v>
      </c>
      <c r="I18" s="2"/>
      <c r="J18" s="2">
        <f t="shared" si="4"/>
        <v>-522.85857108130006</v>
      </c>
      <c r="K18" s="2">
        <f t="shared" si="5"/>
        <v>721.0002809614914</v>
      </c>
      <c r="L18" s="2">
        <f t="shared" si="6"/>
        <v>1419.5900719910571</v>
      </c>
      <c r="M18" s="2">
        <f t="shared" si="7"/>
        <v>1583.5032513720353</v>
      </c>
      <c r="N18" s="2">
        <f t="shared" si="8"/>
        <v>4950.3006185085942</v>
      </c>
      <c r="O18" s="2">
        <f t="shared" si="9"/>
        <v>6501.1644557759691</v>
      </c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</row>
    <row r="19" spans="1:31" ht="12" customHeight="1" x14ac:dyDescent="0.3">
      <c r="A19" s="1">
        <f t="shared" si="3"/>
        <v>32</v>
      </c>
      <c r="B19" s="19">
        <f t="shared" si="10"/>
        <v>0.68095133999317792</v>
      </c>
      <c r="C19" s="1">
        <v>-873.16390000000001</v>
      </c>
      <c r="D19" s="2">
        <v>1396.181</v>
      </c>
      <c r="E19" s="2">
        <v>2068.433</v>
      </c>
      <c r="F19" s="1">
        <v>2562.116</v>
      </c>
      <c r="G19" s="1">
        <v>8476.4259999999995</v>
      </c>
      <c r="H19" s="2">
        <v>7532.0370000000003</v>
      </c>
      <c r="I19" s="2"/>
      <c r="J19" s="2">
        <f t="shared" si="4"/>
        <v>-594.58212773866921</v>
      </c>
      <c r="K19" s="2">
        <f t="shared" si="5"/>
        <v>950.73132282301515</v>
      </c>
      <c r="L19" s="2">
        <f t="shared" si="6"/>
        <v>1408.5022230361089</v>
      </c>
      <c r="M19" s="2">
        <f t="shared" si="7"/>
        <v>1744.6763234179609</v>
      </c>
      <c r="N19" s="2">
        <f t="shared" si="8"/>
        <v>5772.0336430530124</v>
      </c>
      <c r="O19" s="2">
        <f t="shared" si="9"/>
        <v>5128.9506880281961</v>
      </c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</row>
    <row r="20" spans="1:31" ht="12" customHeight="1" x14ac:dyDescent="0.3">
      <c r="A20" s="1">
        <f t="shared" si="3"/>
        <v>33</v>
      </c>
      <c r="B20" s="19">
        <f t="shared" si="10"/>
        <v>0.66111780581861934</v>
      </c>
      <c r="C20" s="1">
        <v>-803.29070000000002</v>
      </c>
      <c r="D20" s="2">
        <v>1280.0550000000001</v>
      </c>
      <c r="E20" s="2">
        <v>1692.537</v>
      </c>
      <c r="F20" s="1">
        <v>2352.8609999999999</v>
      </c>
      <c r="G20" s="1">
        <v>6307.5439999999999</v>
      </c>
      <c r="H20" s="2">
        <v>10005.040000000001</v>
      </c>
      <c r="I20" s="2"/>
      <c r="J20" s="2">
        <f t="shared" si="4"/>
        <v>-531.06978501850278</v>
      </c>
      <c r="K20" s="2">
        <f t="shared" si="5"/>
        <v>846.26715292715278</v>
      </c>
      <c r="L20" s="2">
        <f t="shared" si="6"/>
        <v>1118.9663477068286</v>
      </c>
      <c r="M20" s="2">
        <f t="shared" si="7"/>
        <v>1555.5183017162024</v>
      </c>
      <c r="N20" s="2">
        <f t="shared" si="8"/>
        <v>4170.0296493843971</v>
      </c>
      <c r="O20" s="2">
        <f t="shared" si="9"/>
        <v>6614.5100919275201</v>
      </c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</row>
    <row r="21" spans="1:31" ht="12" customHeight="1" x14ac:dyDescent="0.3">
      <c r="A21" s="1">
        <f t="shared" si="3"/>
        <v>34</v>
      </c>
      <c r="B21" s="19">
        <f t="shared" si="10"/>
        <v>0.64186194739671787</v>
      </c>
      <c r="C21" s="1">
        <v>-437.58</v>
      </c>
      <c r="D21" s="2">
        <v>922.976</v>
      </c>
      <c r="E21" s="2">
        <v>2311.6790000000001</v>
      </c>
      <c r="F21" s="1">
        <v>1693.61</v>
      </c>
      <c r="G21" s="1">
        <v>6471.7560000000003</v>
      </c>
      <c r="H21" s="2">
        <v>8943.0480000000007</v>
      </c>
      <c r="I21" s="2"/>
      <c r="J21" s="2">
        <f t="shared" si="4"/>
        <v>-280.86595094185577</v>
      </c>
      <c r="K21" s="2">
        <f t="shared" si="5"/>
        <v>592.42317276043309</v>
      </c>
      <c r="L21" s="2">
        <f t="shared" si="6"/>
        <v>1483.7787846960973</v>
      </c>
      <c r="M21" s="2">
        <f t="shared" si="7"/>
        <v>1087.0638127305554</v>
      </c>
      <c r="N21" s="2">
        <f t="shared" si="8"/>
        <v>4153.9739092363934</v>
      </c>
      <c r="O21" s="2">
        <f t="shared" ref="O21:O66" si="11">PRODUCT($B21,H21)</f>
        <v>5740.2022049423231</v>
      </c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</row>
    <row r="22" spans="1:31" ht="12" customHeight="1" x14ac:dyDescent="0.3">
      <c r="A22" s="1">
        <f t="shared" si="3"/>
        <v>35</v>
      </c>
      <c r="B22" s="19">
        <f t="shared" si="10"/>
        <v>0.62316693922011446</v>
      </c>
      <c r="C22" s="1">
        <v>-822.22329999999999</v>
      </c>
      <c r="D22" s="2">
        <v>1258.502</v>
      </c>
      <c r="E22" s="2">
        <v>2043.6389999999999</v>
      </c>
      <c r="F22" s="1">
        <v>1978.279</v>
      </c>
      <c r="G22" s="1">
        <v>7748.0439999999999</v>
      </c>
      <c r="H22" s="2">
        <v>11155.48</v>
      </c>
      <c r="I22" s="2"/>
      <c r="J22" s="2">
        <f t="shared" si="4"/>
        <v>-512.38237721646192</v>
      </c>
      <c r="K22" s="2">
        <f t="shared" si="5"/>
        <v>784.25683934239248</v>
      </c>
      <c r="L22" s="2">
        <f t="shared" si="6"/>
        <v>1273.5282605008554</v>
      </c>
      <c r="M22" s="2">
        <f t="shared" si="7"/>
        <v>1232.7980693534289</v>
      </c>
      <c r="N22" s="2">
        <f t="shared" si="8"/>
        <v>4828.3248644227724</v>
      </c>
      <c r="O22" s="2">
        <f t="shared" si="11"/>
        <v>6951.7263271312022</v>
      </c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</row>
    <row r="23" spans="1:31" ht="12" customHeight="1" x14ac:dyDescent="0.3">
      <c r="A23" s="1">
        <f t="shared" si="3"/>
        <v>36</v>
      </c>
      <c r="B23" s="19">
        <f t="shared" si="10"/>
        <v>0.60501644584477132</v>
      </c>
      <c r="C23" s="1">
        <v>-123.53279999999999</v>
      </c>
      <c r="D23" s="2">
        <v>1849.0419999999999</v>
      </c>
      <c r="E23" s="2">
        <v>2330.4989999999998</v>
      </c>
      <c r="F23" s="1">
        <v>5436.4889999999996</v>
      </c>
      <c r="G23" s="1">
        <v>6075.6710000000003</v>
      </c>
      <c r="H23" s="2">
        <v>13527.08</v>
      </c>
      <c r="I23" s="2"/>
      <c r="J23" s="2">
        <f t="shared" si="4"/>
        <v>-74.739375601252959</v>
      </c>
      <c r="K23" s="2">
        <f t="shared" si="5"/>
        <v>1118.7008190577076</v>
      </c>
      <c r="L23" s="2">
        <f t="shared" si="6"/>
        <v>1409.9902220247936</v>
      </c>
      <c r="M23" s="2">
        <f t="shared" si="7"/>
        <v>3289.1652526541948</v>
      </c>
      <c r="N23" s="2">
        <f t="shared" si="8"/>
        <v>3675.8808745421479</v>
      </c>
      <c r="O23" s="2">
        <f t="shared" si="11"/>
        <v>8184.1058642578892</v>
      </c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</row>
    <row r="24" spans="1:31" ht="12" customHeight="1" x14ac:dyDescent="0.3">
      <c r="A24" s="1">
        <f t="shared" si="3"/>
        <v>37</v>
      </c>
      <c r="B24" s="19">
        <f t="shared" si="10"/>
        <v>0.58739460761628282</v>
      </c>
      <c r="C24" s="1">
        <v>-347.59800000000001</v>
      </c>
      <c r="D24" s="2">
        <v>898.07460000000003</v>
      </c>
      <c r="E24" s="2">
        <v>2924.9360000000001</v>
      </c>
      <c r="F24" s="1">
        <v>2738.087</v>
      </c>
      <c r="G24" s="1">
        <v>7668.9459999999999</v>
      </c>
      <c r="H24" s="2">
        <v>9542.5740000000005</v>
      </c>
      <c r="I24" s="2"/>
      <c r="J24" s="2">
        <f t="shared" si="4"/>
        <v>-204.17719081820468</v>
      </c>
      <c r="K24" s="2">
        <f t="shared" si="5"/>
        <v>527.52417727715022</v>
      </c>
      <c r="L24" s="2">
        <f t="shared" si="6"/>
        <v>1718.09163402274</v>
      </c>
      <c r="M24" s="2">
        <f t="shared" si="7"/>
        <v>1608.3375389842449</v>
      </c>
      <c r="N24" s="2">
        <f t="shared" si="8"/>
        <v>4504.6975265004612</v>
      </c>
      <c r="O24" s="2">
        <f t="shared" si="11"/>
        <v>5605.2565103793431</v>
      </c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</row>
    <row r="25" spans="1:31" ht="12" customHeight="1" x14ac:dyDescent="0.3">
      <c r="A25" s="1">
        <f t="shared" si="3"/>
        <v>38</v>
      </c>
      <c r="B25" s="19">
        <f t="shared" si="10"/>
        <v>0.57028602681192508</v>
      </c>
      <c r="C25" s="1">
        <v>-39.349629999999998</v>
      </c>
      <c r="D25" s="2">
        <v>1538.01</v>
      </c>
      <c r="E25" s="2">
        <v>2124.6329999999998</v>
      </c>
      <c r="F25" s="1">
        <v>2902.1729999999998</v>
      </c>
      <c r="G25" s="1">
        <v>7275.0379999999996</v>
      </c>
      <c r="H25" s="2">
        <v>11435.19</v>
      </c>
      <c r="I25" s="2"/>
      <c r="J25" s="2">
        <f t="shared" si="4"/>
        <v>-22.440544149219331</v>
      </c>
      <c r="K25" s="2">
        <f t="shared" si="5"/>
        <v>877.10561209700893</v>
      </c>
      <c r="L25" s="2">
        <f t="shared" si="6"/>
        <v>1211.6485120035006</v>
      </c>
      <c r="M25" s="2">
        <f t="shared" si="7"/>
        <v>1655.0687092908449</v>
      </c>
      <c r="N25" s="2">
        <f t="shared" si="8"/>
        <v>4148.8525159257733</v>
      </c>
      <c r="O25" s="2">
        <f t="shared" si="11"/>
        <v>6521.3290709394578</v>
      </c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</row>
    <row r="26" spans="1:31" ht="12" customHeight="1" x14ac:dyDescent="0.3">
      <c r="A26" s="1">
        <f t="shared" si="3"/>
        <v>39</v>
      </c>
      <c r="B26" s="19">
        <f t="shared" si="10"/>
        <v>0.55367575418633508</v>
      </c>
      <c r="C26" s="1">
        <v>-845.58090000000004</v>
      </c>
      <c r="D26" s="2">
        <v>1474.4369999999999</v>
      </c>
      <c r="E26" s="2">
        <v>2695.0079999999998</v>
      </c>
      <c r="F26" s="1">
        <v>2565.875</v>
      </c>
      <c r="G26" s="1">
        <v>7490.43</v>
      </c>
      <c r="H26" s="2">
        <v>13866.66</v>
      </c>
      <c r="I26" s="2"/>
      <c r="J26" s="2">
        <f t="shared" si="4"/>
        <v>-468.17764253306001</v>
      </c>
      <c r="K26" s="2">
        <f t="shared" si="5"/>
        <v>816.36001797523727</v>
      </c>
      <c r="L26" s="2">
        <f t="shared" si="6"/>
        <v>1492.1605869382065</v>
      </c>
      <c r="M26" s="2">
        <f t="shared" si="7"/>
        <v>1420.6627757728625</v>
      </c>
      <c r="N26" s="2">
        <f t="shared" si="8"/>
        <v>4147.2694794299496</v>
      </c>
      <c r="O26" s="2">
        <f t="shared" si="11"/>
        <v>7677.6334335454849</v>
      </c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</row>
    <row r="27" spans="1:31" ht="12" customHeight="1" x14ac:dyDescent="0.3">
      <c r="A27" s="1">
        <f t="shared" si="3"/>
        <v>40</v>
      </c>
      <c r="B27" s="19">
        <f t="shared" si="10"/>
        <v>0.53754927590906321</v>
      </c>
      <c r="C27" s="1">
        <v>-463.22789999999998</v>
      </c>
      <c r="D27" s="2">
        <v>1695.587</v>
      </c>
      <c r="E27" s="2">
        <v>4529.4799999999996</v>
      </c>
      <c r="F27" s="1">
        <v>3960.2829999999999</v>
      </c>
      <c r="G27" s="1">
        <v>6899.2020000000002</v>
      </c>
      <c r="H27" s="2">
        <v>11414.68</v>
      </c>
      <c r="I27" s="2"/>
      <c r="J27" s="2">
        <f t="shared" si="4"/>
        <v>-249.00782222587594</v>
      </c>
      <c r="K27" s="2">
        <f t="shared" si="5"/>
        <v>911.46156409082073</v>
      </c>
      <c r="L27" s="2">
        <f t="shared" si="6"/>
        <v>2434.8186942445832</v>
      </c>
      <c r="M27" s="2">
        <f t="shared" si="7"/>
        <v>2128.8472590449724</v>
      </c>
      <c r="N27" s="2">
        <f t="shared" si="8"/>
        <v>3708.6610394503609</v>
      </c>
      <c r="O27" s="2">
        <f t="shared" si="11"/>
        <v>6135.9529687336653</v>
      </c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</row>
    <row r="28" spans="1:31" ht="12" customHeight="1" x14ac:dyDescent="0.3">
      <c r="A28" s="1">
        <f t="shared" si="3"/>
        <v>41</v>
      </c>
      <c r="B28" s="19">
        <f t="shared" si="10"/>
        <v>0.52189250088258565</v>
      </c>
      <c r="C28" s="1">
        <v>-94.80932</v>
      </c>
      <c r="D28" s="2">
        <v>1582.82</v>
      </c>
      <c r="E28" s="2">
        <v>3071.9830000000002</v>
      </c>
      <c r="F28" s="1">
        <v>4208.4359999999997</v>
      </c>
      <c r="G28" s="1">
        <v>6651.6790000000001</v>
      </c>
      <c r="H28" s="2">
        <v>14828.79</v>
      </c>
      <c r="I28" s="2"/>
      <c r="J28" s="2">
        <f t="shared" si="4"/>
        <v>-49.480273121777344</v>
      </c>
      <c r="K28" s="2">
        <f t="shared" si="5"/>
        <v>826.06188824697415</v>
      </c>
      <c r="L28" s="2">
        <f t="shared" si="6"/>
        <v>1603.2448905387882</v>
      </c>
      <c r="M28" s="2">
        <f t="shared" si="7"/>
        <v>2196.3511888443049</v>
      </c>
      <c r="N28" s="2">
        <f t="shared" si="8"/>
        <v>3471.4613883781767</v>
      </c>
      <c r="O28" s="2">
        <f t="shared" si="11"/>
        <v>7739.0342981626782</v>
      </c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</row>
    <row r="29" spans="1:31" ht="12" customHeight="1" x14ac:dyDescent="0.3">
      <c r="A29" s="1">
        <f t="shared" si="3"/>
        <v>42</v>
      </c>
      <c r="B29" s="19">
        <f t="shared" si="10"/>
        <v>0.50669174842969478</v>
      </c>
      <c r="C29" s="1">
        <v>-103.16889999999999</v>
      </c>
      <c r="D29" s="2">
        <v>1934.56</v>
      </c>
      <c r="E29" s="2">
        <v>2596.63</v>
      </c>
      <c r="F29" s="1">
        <v>4195.59</v>
      </c>
      <c r="G29" s="1">
        <v>7528.6260000000002</v>
      </c>
      <c r="H29" s="2">
        <v>15614.05</v>
      </c>
      <c r="I29" s="2"/>
      <c r="J29" s="2">
        <f t="shared" si="4"/>
        <v>-52.274830324568335</v>
      </c>
      <c r="K29" s="2">
        <f t="shared" si="5"/>
        <v>980.22558884215027</v>
      </c>
      <c r="L29" s="2">
        <f t="shared" si="6"/>
        <v>1315.6909947249985</v>
      </c>
      <c r="M29" s="2">
        <f t="shared" si="7"/>
        <v>2125.8708327941431</v>
      </c>
      <c r="N29" s="2">
        <f t="shared" si="8"/>
        <v>3814.6926712132595</v>
      </c>
      <c r="O29" s="2">
        <f t="shared" si="11"/>
        <v>7911.5102945686758</v>
      </c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</row>
    <row r="30" spans="1:31" ht="12" customHeight="1" x14ac:dyDescent="0.3">
      <c r="A30" s="1">
        <f t="shared" si="3"/>
        <v>43</v>
      </c>
      <c r="B30" s="19">
        <f t="shared" si="10"/>
        <v>0.49193373633950949</v>
      </c>
      <c r="C30" s="1">
        <v>385.10899999999998</v>
      </c>
      <c r="D30" s="2">
        <v>1990.992</v>
      </c>
      <c r="E30" s="2">
        <v>3949.9349999999999</v>
      </c>
      <c r="F30" s="1">
        <v>4006.5520000000001</v>
      </c>
      <c r="G30" s="1">
        <v>10389.469999999999</v>
      </c>
      <c r="H30" s="2">
        <v>13829.63</v>
      </c>
      <c r="I30" s="2"/>
      <c r="J30" s="2">
        <f t="shared" si="4"/>
        <v>189.44810926797214</v>
      </c>
      <c r="K30" s="2">
        <f t="shared" si="5"/>
        <v>979.43613358207267</v>
      </c>
      <c r="L30" s="2">
        <f t="shared" si="6"/>
        <v>1943.1062828482004</v>
      </c>
      <c r="M30" s="2">
        <f t="shared" si="7"/>
        <v>1970.9580951985345</v>
      </c>
      <c r="N30" s="2">
        <f t="shared" si="8"/>
        <v>5110.9307956872435</v>
      </c>
      <c r="O30" s="2">
        <f t="shared" si="11"/>
        <v>6803.2615580929705</v>
      </c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</row>
    <row r="31" spans="1:31" ht="12" customHeight="1" x14ac:dyDescent="0.3">
      <c r="A31" s="1">
        <f t="shared" si="3"/>
        <v>44</v>
      </c>
      <c r="B31" s="19">
        <f t="shared" si="10"/>
        <v>0.4776055692616597</v>
      </c>
      <c r="C31" s="1">
        <v>117.9272</v>
      </c>
      <c r="D31" s="2">
        <v>2074.5390000000002</v>
      </c>
      <c r="E31" s="2">
        <v>3127.9290000000001</v>
      </c>
      <c r="F31" s="1">
        <v>4400.8670000000002</v>
      </c>
      <c r="G31" s="1">
        <v>9402.5949999999993</v>
      </c>
      <c r="H31" s="2">
        <v>18697.8</v>
      </c>
      <c r="I31" s="2"/>
      <c r="J31" s="2">
        <f t="shared" si="4"/>
        <v>56.322687487433598</v>
      </c>
      <c r="K31" s="2">
        <f t="shared" si="5"/>
        <v>990.81138005051434</v>
      </c>
      <c r="L31" s="2">
        <f t="shared" si="6"/>
        <v>1493.9163106550541</v>
      </c>
      <c r="M31" s="2">
        <f t="shared" si="7"/>
        <v>2101.8785887798526</v>
      </c>
      <c r="N31" s="2">
        <f t="shared" si="8"/>
        <v>4490.7317375118346</v>
      </c>
      <c r="O31" s="2">
        <f t="shared" si="11"/>
        <v>8930.1734129406595</v>
      </c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</row>
    <row r="32" spans="1:31" ht="12" customHeight="1" x14ac:dyDescent="0.3">
      <c r="A32" s="1">
        <f t="shared" si="3"/>
        <v>45</v>
      </c>
      <c r="B32" s="19">
        <f t="shared" si="10"/>
        <v>0.46369472743850459</v>
      </c>
      <c r="C32" s="1">
        <v>-113.25620000000001</v>
      </c>
      <c r="D32" s="2">
        <v>2041.326</v>
      </c>
      <c r="E32" s="2">
        <v>4118.8370000000004</v>
      </c>
      <c r="F32" s="1">
        <v>3542.2190000000001</v>
      </c>
      <c r="G32" s="1">
        <v>9451.5769999999993</v>
      </c>
      <c r="H32" s="2">
        <v>16285.99</v>
      </c>
      <c r="I32" s="2"/>
      <c r="J32" s="2">
        <f t="shared" si="4"/>
        <v>-52.516302789720768</v>
      </c>
      <c r="K32" s="2">
        <f t="shared" si="5"/>
        <v>946.55210318313289</v>
      </c>
      <c r="L32" s="2">
        <f t="shared" si="6"/>
        <v>1909.8830000786281</v>
      </c>
      <c r="M32" s="2">
        <f t="shared" si="7"/>
        <v>1642.5082737324924</v>
      </c>
      <c r="N32" s="2">
        <f t="shared" si="8"/>
        <v>4382.6464208790385</v>
      </c>
      <c r="O32" s="2">
        <f t="shared" si="11"/>
        <v>7551.7276941162118</v>
      </c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</row>
    <row r="33" spans="1:31" ht="12" customHeight="1" x14ac:dyDescent="0.3">
      <c r="A33" s="1">
        <f t="shared" si="3"/>
        <v>46</v>
      </c>
      <c r="B33" s="19">
        <f t="shared" si="10"/>
        <v>0.45018905576553847</v>
      </c>
      <c r="C33" s="1">
        <v>158.10669999999999</v>
      </c>
      <c r="D33" s="2">
        <v>2283.65</v>
      </c>
      <c r="E33" s="2">
        <v>4235.2939999999999</v>
      </c>
      <c r="F33" s="1">
        <v>5229.9009999999998</v>
      </c>
      <c r="G33" s="1">
        <v>10379.049999999999</v>
      </c>
      <c r="H33" s="2">
        <v>13962.82</v>
      </c>
      <c r="I33" s="2"/>
      <c r="J33" s="2">
        <f t="shared" si="4"/>
        <v>71.17790598320525</v>
      </c>
      <c r="K33" s="2">
        <f t="shared" si="5"/>
        <v>1028.074237198972</v>
      </c>
      <c r="L33" s="2">
        <f t="shared" si="6"/>
        <v>1906.6830067494504</v>
      </c>
      <c r="M33" s="2">
        <f t="shared" si="7"/>
        <v>2354.4441929372451</v>
      </c>
      <c r="N33" s="2">
        <f t="shared" si="8"/>
        <v>4672.5347192433119</v>
      </c>
      <c r="O33" s="2">
        <f t="shared" si="11"/>
        <v>6285.9087516241761</v>
      </c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</row>
    <row r="34" spans="1:31" ht="12" customHeight="1" x14ac:dyDescent="0.3">
      <c r="A34" s="1">
        <f t="shared" si="3"/>
        <v>47</v>
      </c>
      <c r="B34" s="19">
        <f t="shared" si="10"/>
        <v>0.43707675317042571</v>
      </c>
      <c r="C34" s="1">
        <v>215.21350000000001</v>
      </c>
      <c r="D34" s="2">
        <v>2306.5949999999998</v>
      </c>
      <c r="E34" s="2">
        <v>4186.8270000000002</v>
      </c>
      <c r="F34" s="1">
        <v>4164.2759999999998</v>
      </c>
      <c r="G34" s="1">
        <v>9277.7150000000001</v>
      </c>
      <c r="H34" s="2">
        <v>13503.26</v>
      </c>
      <c r="I34" s="2"/>
      <c r="J34" s="2">
        <f t="shared" si="4"/>
        <v>94.064817818443416</v>
      </c>
      <c r="K34" s="2">
        <f t="shared" si="5"/>
        <v>1008.159053479138</v>
      </c>
      <c r="L34" s="2">
        <f t="shared" si="6"/>
        <v>1829.9647512462741</v>
      </c>
      <c r="M34" s="2">
        <f t="shared" si="7"/>
        <v>1820.1082333855277</v>
      </c>
      <c r="N34" s="2">
        <f t="shared" si="8"/>
        <v>4055.0735490405564</v>
      </c>
      <c r="O34" s="2">
        <f t="shared" si="11"/>
        <v>5901.961038016083</v>
      </c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</row>
    <row r="35" spans="1:31" ht="12" customHeight="1" x14ac:dyDescent="0.3">
      <c r="A35" s="1">
        <f t="shared" si="3"/>
        <v>48</v>
      </c>
      <c r="B35" s="19">
        <f t="shared" si="10"/>
        <v>0.42434636230138417</v>
      </c>
      <c r="C35" s="1">
        <v>280.9615</v>
      </c>
      <c r="D35" s="2">
        <v>2507.576</v>
      </c>
      <c r="E35" s="2">
        <v>3938.0529999999999</v>
      </c>
      <c r="F35" s="1">
        <v>3856.1039999999998</v>
      </c>
      <c r="G35" s="1">
        <v>9237.1890000000003</v>
      </c>
      <c r="H35" s="2">
        <v>11193.12</v>
      </c>
      <c r="I35" s="2"/>
      <c r="J35" s="2">
        <f t="shared" si="4"/>
        <v>119.22499047174036</v>
      </c>
      <c r="K35" s="2">
        <f t="shared" si="5"/>
        <v>1064.0807537942558</v>
      </c>
      <c r="L35" s="2">
        <f t="shared" si="6"/>
        <v>1671.0984651000529</v>
      </c>
      <c r="M35" s="2">
        <f t="shared" si="7"/>
        <v>1636.3237050558166</v>
      </c>
      <c r="N35" s="2">
        <f t="shared" si="8"/>
        <v>3919.7675500403607</v>
      </c>
      <c r="O35" s="2">
        <f t="shared" si="11"/>
        <v>4749.7597548028698</v>
      </c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</row>
    <row r="36" spans="1:31" ht="12" customHeight="1" x14ac:dyDescent="0.3">
      <c r="A36" s="1">
        <f t="shared" si="3"/>
        <v>49</v>
      </c>
      <c r="B36" s="19">
        <f t="shared" si="10"/>
        <v>0.41198675951590696</v>
      </c>
      <c r="C36" s="1">
        <v>865.80920000000003</v>
      </c>
      <c r="D36" s="2">
        <v>3000.6030000000001</v>
      </c>
      <c r="E36" s="2">
        <v>7639.1210000000001</v>
      </c>
      <c r="F36" s="1">
        <v>7135.7020000000002</v>
      </c>
      <c r="G36" s="1">
        <v>9515.6790000000001</v>
      </c>
      <c r="H36" s="2">
        <v>14361.98</v>
      </c>
      <c r="I36" s="2"/>
      <c r="J36" s="2">
        <f t="shared" si="4"/>
        <v>356.70192666705981</v>
      </c>
      <c r="K36" s="2">
        <f t="shared" si="5"/>
        <v>1236.208706563709</v>
      </c>
      <c r="L36" s="2">
        <f t="shared" si="6"/>
        <v>3147.2167063399147</v>
      </c>
      <c r="M36" s="2">
        <f t="shared" si="7"/>
        <v>2939.8147438511764</v>
      </c>
      <c r="N36" s="2">
        <f t="shared" si="8"/>
        <v>3920.333755803566</v>
      </c>
      <c r="O36" s="2">
        <f t="shared" si="11"/>
        <v>5916.9456004322656</v>
      </c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</row>
    <row r="37" spans="1:31" ht="12" customHeight="1" x14ac:dyDescent="0.3">
      <c r="A37" s="1">
        <f t="shared" si="3"/>
        <v>50</v>
      </c>
      <c r="B37" s="19">
        <f t="shared" si="10"/>
        <v>0.39998714516107475</v>
      </c>
      <c r="C37" s="1">
        <v>778.67589999999996</v>
      </c>
      <c r="D37" s="2">
        <v>2562.1660000000002</v>
      </c>
      <c r="E37" s="2">
        <v>4804.777</v>
      </c>
      <c r="F37" s="1">
        <v>3823.8560000000002</v>
      </c>
      <c r="G37" s="1">
        <v>8546.0969999999998</v>
      </c>
      <c r="H37" s="2">
        <v>18371.45</v>
      </c>
      <c r="I37" s="2"/>
      <c r="J37" s="2">
        <f t="shared" si="4"/>
        <v>311.46035024673051</v>
      </c>
      <c r="K37" s="2">
        <f t="shared" si="5"/>
        <v>1024.8334637687703</v>
      </c>
      <c r="L37" s="2">
        <f t="shared" si="6"/>
        <v>1921.8490353655932</v>
      </c>
      <c r="M37" s="2">
        <f t="shared" si="7"/>
        <v>1529.4932449470468</v>
      </c>
      <c r="N37" s="2">
        <f t="shared" si="8"/>
        <v>3418.3289412996255</v>
      </c>
      <c r="O37" s="2">
        <f t="shared" si="11"/>
        <v>7348.3438379694271</v>
      </c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</row>
    <row r="38" spans="1:31" ht="12" customHeight="1" x14ac:dyDescent="0.3">
      <c r="A38" s="1">
        <f t="shared" si="3"/>
        <v>51</v>
      </c>
      <c r="B38" s="19">
        <f t="shared" si="10"/>
        <v>0.3883370341369658</v>
      </c>
      <c r="C38" s="1">
        <v>663.24639999999999</v>
      </c>
      <c r="D38" s="2">
        <v>2793.6689999999999</v>
      </c>
      <c r="E38" s="2">
        <v>3820.9090000000001</v>
      </c>
      <c r="F38" s="1">
        <v>4130.433</v>
      </c>
      <c r="G38" s="1">
        <v>10990.54</v>
      </c>
      <c r="H38" s="2">
        <v>16361.45</v>
      </c>
      <c r="I38" s="2"/>
      <c r="J38" s="2">
        <f t="shared" si="4"/>
        <v>257.56313987801968</v>
      </c>
      <c r="K38" s="2">
        <f t="shared" ref="K38:K66" si="12">PRODUCT($B38,D38)</f>
        <v>1084.8851338203831</v>
      </c>
      <c r="L38" s="2">
        <f t="shared" ref="L38:L66" si="13">PRODUCT($B38,E38)</f>
        <v>1483.8004687672399</v>
      </c>
      <c r="M38" s="2">
        <f t="shared" ref="M38:M66" si="14">PRODUCT($B38,F38)</f>
        <v>1604.00010092145</v>
      </c>
      <c r="N38" s="2">
        <f t="shared" ref="N38:N66" si="15">PRODUCT($B38,G38)</f>
        <v>4268.0337071636886</v>
      </c>
      <c r="O38" s="2">
        <f t="shared" si="11"/>
        <v>6353.7569671802594</v>
      </c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</row>
    <row r="39" spans="1:31" ht="12" customHeight="1" x14ac:dyDescent="0.3">
      <c r="A39" s="1">
        <f t="shared" ref="A39:A66" si="16">SUM(A38,1)</f>
        <v>52</v>
      </c>
      <c r="B39" s="19">
        <f t="shared" si="10"/>
        <v>0.37702624673491825</v>
      </c>
      <c r="C39" s="1">
        <v>818.06550000000004</v>
      </c>
      <c r="D39" s="2">
        <v>3477.04</v>
      </c>
      <c r="E39" s="2">
        <v>6091.2719999999999</v>
      </c>
      <c r="F39" s="1">
        <v>5116.6819999999998</v>
      </c>
      <c r="G39" s="1">
        <v>9334.2939999999999</v>
      </c>
      <c r="H39" s="2">
        <v>14048</v>
      </c>
      <c r="I39" s="2"/>
      <c r="J39" s="2">
        <f t="shared" si="4"/>
        <v>308.43216504832429</v>
      </c>
      <c r="K39" s="2">
        <f t="shared" si="12"/>
        <v>1310.9353409471801</v>
      </c>
      <c r="L39" s="2">
        <f t="shared" si="13"/>
        <v>2296.5694200014991</v>
      </c>
      <c r="M39" s="2">
        <f t="shared" si="14"/>
        <v>1929.1234101961149</v>
      </c>
      <c r="N39" s="2">
        <f t="shared" si="15"/>
        <v>3519.2738327402672</v>
      </c>
      <c r="O39" s="2">
        <f t="shared" si="11"/>
        <v>5296.4647141321311</v>
      </c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</row>
    <row r="40" spans="1:31" ht="12" customHeight="1" x14ac:dyDescent="0.3">
      <c r="A40" s="1">
        <f t="shared" si="16"/>
        <v>53</v>
      </c>
      <c r="B40" s="19">
        <f t="shared" si="10"/>
        <v>0.3660448997426391</v>
      </c>
      <c r="C40" s="1">
        <v>652.74580000000003</v>
      </c>
      <c r="D40" s="2">
        <v>3995.55</v>
      </c>
      <c r="E40" s="2">
        <v>4203.5</v>
      </c>
      <c r="F40" s="1">
        <v>4694.32</v>
      </c>
      <c r="G40" s="1">
        <v>11645.27</v>
      </c>
      <c r="H40" s="2">
        <v>14595.7</v>
      </c>
      <c r="I40" s="2"/>
      <c r="J40" s="2">
        <f t="shared" si="4"/>
        <v>238.93427091842875</v>
      </c>
      <c r="K40" s="2">
        <f t="shared" si="12"/>
        <v>1462.5506991667016</v>
      </c>
      <c r="L40" s="2">
        <f t="shared" si="13"/>
        <v>1538.6697360681835</v>
      </c>
      <c r="M40" s="2">
        <f t="shared" si="14"/>
        <v>1718.3318937598654</v>
      </c>
      <c r="N40" s="2">
        <f t="shared" si="15"/>
        <v>4262.6916896259627</v>
      </c>
      <c r="O40" s="2">
        <f t="shared" si="11"/>
        <v>5342.6815431736377</v>
      </c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</row>
    <row r="41" spans="1:31" ht="12" customHeight="1" x14ac:dyDescent="0.3">
      <c r="A41" s="1">
        <f t="shared" si="16"/>
        <v>54</v>
      </c>
      <c r="B41" s="19">
        <f t="shared" si="10"/>
        <v>0.35538339780838746</v>
      </c>
      <c r="C41" s="1">
        <v>499.05669999999998</v>
      </c>
      <c r="D41" s="2">
        <v>3183.5909999999999</v>
      </c>
      <c r="E41" s="2">
        <v>4731.0789999999997</v>
      </c>
      <c r="F41" s="1">
        <v>5881.4009999999998</v>
      </c>
      <c r="G41" s="1">
        <v>11304.75</v>
      </c>
      <c r="H41" s="2">
        <v>13161.95</v>
      </c>
      <c r="I41" s="2"/>
      <c r="J41" s="2">
        <f t="shared" si="4"/>
        <v>177.35646574504108</v>
      </c>
      <c r="K41" s="2">
        <f t="shared" si="12"/>
        <v>1131.3953868122021</v>
      </c>
      <c r="L41" s="2">
        <f t="shared" si="13"/>
        <v>1681.3469303199079</v>
      </c>
      <c r="M41" s="2">
        <f t="shared" si="14"/>
        <v>2090.1522712536475</v>
      </c>
      <c r="N41" s="2">
        <f t="shared" si="15"/>
        <v>4017.520466374368</v>
      </c>
      <c r="O41" s="2">
        <f t="shared" si="11"/>
        <v>4677.5385127841055</v>
      </c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</row>
    <row r="42" spans="1:31" ht="12" customHeight="1" x14ac:dyDescent="0.3">
      <c r="A42" s="1">
        <f t="shared" si="16"/>
        <v>55</v>
      </c>
      <c r="B42" s="19">
        <f t="shared" si="10"/>
        <v>0.34503242505668685</v>
      </c>
      <c r="C42" s="1">
        <v>975.54539999999997</v>
      </c>
      <c r="D42" s="2">
        <v>3563.0790000000002</v>
      </c>
      <c r="E42" s="2">
        <v>5326.4750000000004</v>
      </c>
      <c r="F42" s="1">
        <v>5905.5540000000001</v>
      </c>
      <c r="G42" s="1">
        <v>10785.62</v>
      </c>
      <c r="H42" s="2">
        <v>23342.7</v>
      </c>
      <c r="I42" s="2"/>
      <c r="J42" s="2">
        <f t="shared" si="4"/>
        <v>336.59479511489559</v>
      </c>
      <c r="K42" s="2">
        <f t="shared" si="12"/>
        <v>1229.3777880385549</v>
      </c>
      <c r="L42" s="2">
        <f t="shared" si="13"/>
        <v>1837.8065862538162</v>
      </c>
      <c r="M42" s="2">
        <f t="shared" si="14"/>
        <v>2037.6076179232173</v>
      </c>
      <c r="N42" s="2">
        <f t="shared" si="15"/>
        <v>3721.3886243399033</v>
      </c>
      <c r="O42" s="2">
        <f t="shared" si="11"/>
        <v>8053.9883883707244</v>
      </c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</row>
    <row r="43" spans="1:31" ht="12" customHeight="1" x14ac:dyDescent="0.3">
      <c r="A43" s="1">
        <f t="shared" si="16"/>
        <v>56</v>
      </c>
      <c r="B43" s="19">
        <f t="shared" si="10"/>
        <v>0.33498293694823966</v>
      </c>
      <c r="C43" s="1">
        <v>822.88729999999998</v>
      </c>
      <c r="D43" s="2">
        <v>3754.6750000000002</v>
      </c>
      <c r="E43" s="2">
        <v>4726.6170000000002</v>
      </c>
      <c r="F43" s="1">
        <v>5634.52</v>
      </c>
      <c r="G43" s="1">
        <v>10497.46</v>
      </c>
      <c r="H43" s="2">
        <v>14931.66</v>
      </c>
      <c r="I43" s="2"/>
      <c r="J43" s="2">
        <f t="shared" si="4"/>
        <v>275.65320453140714</v>
      </c>
      <c r="K43" s="2">
        <f t="shared" si="12"/>
        <v>1257.7520587861318</v>
      </c>
      <c r="L43" s="2">
        <f t="shared" si="13"/>
        <v>1583.3360444894777</v>
      </c>
      <c r="M43" s="2">
        <f t="shared" si="14"/>
        <v>1887.4680578935954</v>
      </c>
      <c r="N43" s="2">
        <f t="shared" si="15"/>
        <v>3516.4699812966678</v>
      </c>
      <c r="O43" s="2">
        <f t="shared" si="11"/>
        <v>5001.8513203125522</v>
      </c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</row>
    <row r="44" spans="1:31" ht="12" customHeight="1" x14ac:dyDescent="0.3">
      <c r="A44" s="1">
        <f t="shared" si="16"/>
        <v>57</v>
      </c>
      <c r="B44" s="19">
        <f t="shared" si="10"/>
        <v>0.3252261523769317</v>
      </c>
      <c r="C44" s="1">
        <v>923.64750000000004</v>
      </c>
      <c r="D44" s="2">
        <v>2939.1979999999999</v>
      </c>
      <c r="E44" s="2">
        <v>5075.3040000000001</v>
      </c>
      <c r="F44" s="1">
        <v>5994.5640000000003</v>
      </c>
      <c r="G44" s="1">
        <v>9910.3150000000005</v>
      </c>
      <c r="H44" s="2">
        <v>18535.150000000001</v>
      </c>
      <c r="I44" s="2"/>
      <c r="J44" s="2">
        <f t="shared" si="4"/>
        <v>300.39432257757204</v>
      </c>
      <c r="K44" s="2">
        <f t="shared" si="12"/>
        <v>955.9040566139729</v>
      </c>
      <c r="L44" s="2">
        <f t="shared" si="13"/>
        <v>1650.621592063251</v>
      </c>
      <c r="M44" s="2">
        <f t="shared" si="14"/>
        <v>1949.5889848972693</v>
      </c>
      <c r="N44" s="2">
        <f t="shared" si="15"/>
        <v>3223.0936162933922</v>
      </c>
      <c r="O44" s="2">
        <f t="shared" si="11"/>
        <v>6028.115518229286</v>
      </c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</row>
    <row r="45" spans="1:31" ht="12" customHeight="1" x14ac:dyDescent="0.3">
      <c r="A45" s="1">
        <f t="shared" si="16"/>
        <v>58</v>
      </c>
      <c r="B45" s="19">
        <f t="shared" si="10"/>
        <v>0.31575354599702105</v>
      </c>
      <c r="C45" s="1">
        <v>709.21609999999998</v>
      </c>
      <c r="D45" s="2">
        <v>4007.4630000000002</v>
      </c>
      <c r="E45" s="2">
        <v>6545.5190000000002</v>
      </c>
      <c r="F45" s="1">
        <v>5076.6040000000003</v>
      </c>
      <c r="G45" s="1">
        <v>11152.89</v>
      </c>
      <c r="H45" s="2">
        <v>14693.09</v>
      </c>
      <c r="I45" s="2"/>
      <c r="J45" s="2">
        <f t="shared" si="4"/>
        <v>223.93749845317788</v>
      </c>
      <c r="K45" s="2">
        <f t="shared" si="12"/>
        <v>1265.3706527018601</v>
      </c>
      <c r="L45" s="2">
        <f t="shared" si="13"/>
        <v>2066.7708346408754</v>
      </c>
      <c r="M45" s="2">
        <f t="shared" si="14"/>
        <v>1602.9557146226612</v>
      </c>
      <c r="N45" s="2">
        <f t="shared" si="15"/>
        <v>3521.5645656147158</v>
      </c>
      <c r="O45" s="2">
        <f t="shared" si="11"/>
        <v>4639.3952691533696</v>
      </c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</row>
    <row r="46" spans="1:31" ht="12" customHeight="1" x14ac:dyDescent="0.3">
      <c r="A46" s="1">
        <f t="shared" si="16"/>
        <v>59</v>
      </c>
      <c r="B46" s="19">
        <f t="shared" si="10"/>
        <v>0.30655684077380685</v>
      </c>
      <c r="C46" s="1">
        <v>807.12379999999996</v>
      </c>
      <c r="D46" s="2">
        <v>3761.1990000000001</v>
      </c>
      <c r="E46" s="2">
        <v>5912.8590000000004</v>
      </c>
      <c r="F46" s="1">
        <v>3592.442</v>
      </c>
      <c r="G46" s="1">
        <v>9462.0400000000009</v>
      </c>
      <c r="H46" s="2">
        <v>13862.44</v>
      </c>
      <c r="I46" s="2"/>
      <c r="J46" s="2">
        <f t="shared" si="4"/>
        <v>247.42932224134992</v>
      </c>
      <c r="K46" s="2">
        <f t="shared" si="12"/>
        <v>1153.0212829616016</v>
      </c>
      <c r="L46" s="2">
        <f t="shared" si="13"/>
        <v>1812.6273749809709</v>
      </c>
      <c r="M46" s="2">
        <f t="shared" si="14"/>
        <v>1101.2876701831362</v>
      </c>
      <c r="N46" s="2">
        <f t="shared" si="15"/>
        <v>2900.6530896753916</v>
      </c>
      <c r="O46" s="2">
        <f t="shared" si="11"/>
        <v>4249.6258118164515</v>
      </c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</row>
    <row r="47" spans="1:31" ht="12" customHeight="1" x14ac:dyDescent="0.3">
      <c r="A47" s="1">
        <f t="shared" si="16"/>
        <v>60</v>
      </c>
      <c r="B47" s="19">
        <f t="shared" si="10"/>
        <v>0.29762800075126877</v>
      </c>
      <c r="C47" s="1">
        <v>828.36590000000001</v>
      </c>
      <c r="D47" s="2">
        <v>2363.1570000000002</v>
      </c>
      <c r="E47" s="2">
        <v>3618.1680000000001</v>
      </c>
      <c r="F47" s="1">
        <v>4945.5770000000002</v>
      </c>
      <c r="G47" s="1">
        <v>8047.7190000000001</v>
      </c>
      <c r="H47" s="2">
        <v>13095.07</v>
      </c>
      <c r="I47" s="2"/>
      <c r="J47" s="2">
        <f t="shared" si="4"/>
        <v>246.54488670752545</v>
      </c>
      <c r="K47" s="2">
        <f t="shared" si="12"/>
        <v>703.34169337136609</v>
      </c>
      <c r="L47" s="2">
        <f t="shared" si="13"/>
        <v>1076.8681082222167</v>
      </c>
      <c r="M47" s="2">
        <f t="shared" si="14"/>
        <v>1471.9421950714577</v>
      </c>
      <c r="N47" s="2">
        <f t="shared" si="15"/>
        <v>2395.226516578</v>
      </c>
      <c r="O47" s="2">
        <f t="shared" si="11"/>
        <v>3897.459503797917</v>
      </c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</row>
    <row r="48" spans="1:31" ht="12" customHeight="1" x14ac:dyDescent="0.3">
      <c r="A48" s="1">
        <f t="shared" si="16"/>
        <v>61</v>
      </c>
      <c r="B48" s="19">
        <f t="shared" si="10"/>
        <v>0.28895922403035801</v>
      </c>
      <c r="C48" s="1">
        <v>529.33029999999997</v>
      </c>
      <c r="D48" s="2">
        <v>2148.569</v>
      </c>
      <c r="E48" s="2">
        <v>4384.4589999999998</v>
      </c>
      <c r="F48" s="1">
        <v>5063.723</v>
      </c>
      <c r="G48" s="1">
        <v>9675.4130000000005</v>
      </c>
      <c r="H48" s="2">
        <v>12304.11</v>
      </c>
      <c r="I48" s="2"/>
      <c r="J48" s="2">
        <f t="shared" si="4"/>
        <v>152.9548727437566</v>
      </c>
      <c r="K48" s="2">
        <f t="shared" si="12"/>
        <v>620.84883101568221</v>
      </c>
      <c r="L48" s="2">
        <f t="shared" si="13"/>
        <v>1266.9298704329194</v>
      </c>
      <c r="M48" s="2">
        <f t="shared" si="14"/>
        <v>1463.2094687846766</v>
      </c>
      <c r="N48" s="2">
        <f t="shared" si="15"/>
        <v>2795.7998326532384</v>
      </c>
      <c r="O48" s="2">
        <f t="shared" si="11"/>
        <v>3555.3860779841684</v>
      </c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</row>
    <row r="49" spans="1:31" ht="12" customHeight="1" x14ac:dyDescent="0.3">
      <c r="A49" s="1">
        <f t="shared" si="16"/>
        <v>62</v>
      </c>
      <c r="B49" s="19">
        <f t="shared" si="10"/>
        <v>0.28054293595180391</v>
      </c>
      <c r="C49" s="1">
        <v>1386.5170000000001</v>
      </c>
      <c r="D49" s="2">
        <v>2558.739</v>
      </c>
      <c r="E49" s="2">
        <v>4076.1590000000001</v>
      </c>
      <c r="F49" s="1">
        <v>3417.1280000000002</v>
      </c>
      <c r="G49" s="1">
        <v>8466.6939999999995</v>
      </c>
      <c r="H49" s="2">
        <v>16726.04</v>
      </c>
      <c r="I49" s="2"/>
      <c r="J49" s="2">
        <f t="shared" si="4"/>
        <v>388.9775499270873</v>
      </c>
      <c r="K49" s="2">
        <f t="shared" si="12"/>
        <v>717.8361513943828</v>
      </c>
      <c r="L49" s="2">
        <f t="shared" si="13"/>
        <v>1143.5376132663691</v>
      </c>
      <c r="M49" s="2">
        <f t="shared" si="14"/>
        <v>958.65112164311586</v>
      </c>
      <c r="N49" s="2">
        <f t="shared" si="15"/>
        <v>2375.2711925655221</v>
      </c>
      <c r="O49" s="2">
        <f t="shared" si="11"/>
        <v>4692.3723684473107</v>
      </c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</row>
    <row r="50" spans="1:31" ht="12" customHeight="1" x14ac:dyDescent="0.3">
      <c r="A50" s="1">
        <f t="shared" si="16"/>
        <v>63</v>
      </c>
      <c r="B50" s="19">
        <f t="shared" si="10"/>
        <v>0.27237178247747951</v>
      </c>
      <c r="C50" s="1">
        <v>1271.664</v>
      </c>
      <c r="D50" s="2">
        <v>2348.6869999999999</v>
      </c>
      <c r="E50" s="2">
        <v>6206.6260000000002</v>
      </c>
      <c r="F50" s="1">
        <v>3487.2049999999999</v>
      </c>
      <c r="G50" s="1">
        <v>7093.3490000000002</v>
      </c>
      <c r="H50" s="2">
        <v>11244.93</v>
      </c>
      <c r="I50" s="2"/>
      <c r="J50" s="2">
        <f t="shared" si="4"/>
        <v>346.3653903924415</v>
      </c>
      <c r="K50" s="2">
        <f t="shared" si="12"/>
        <v>639.71606467168385</v>
      </c>
      <c r="L50" s="2">
        <f t="shared" si="13"/>
        <v>1690.5097867910688</v>
      </c>
      <c r="M50" s="2">
        <f t="shared" si="14"/>
        <v>949.81624171437886</v>
      </c>
      <c r="N50" s="2">
        <f t="shared" si="15"/>
        <v>1932.0281108648469</v>
      </c>
      <c r="O50" s="2">
        <f t="shared" si="11"/>
        <v>3062.8016279344838</v>
      </c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</row>
    <row r="51" spans="1:31" ht="12" customHeight="1" x14ac:dyDescent="0.3">
      <c r="A51" s="1">
        <f t="shared" si="16"/>
        <v>64</v>
      </c>
      <c r="B51" s="19">
        <f t="shared" si="10"/>
        <v>0.26443862376454319</v>
      </c>
      <c r="C51" s="1">
        <v>242.4975</v>
      </c>
      <c r="D51" s="2">
        <v>2116.73</v>
      </c>
      <c r="E51" s="2">
        <v>5214.0389999999998</v>
      </c>
      <c r="F51" s="1">
        <v>3275.5250000000001</v>
      </c>
      <c r="G51" s="1">
        <v>5478.9889999999996</v>
      </c>
      <c r="H51" s="2">
        <v>13816.09</v>
      </c>
      <c r="I51" s="2"/>
      <c r="J51" s="2">
        <f t="shared" si="4"/>
        <v>64.125705166342314</v>
      </c>
      <c r="K51" s="2">
        <f t="shared" si="12"/>
        <v>559.74516808112151</v>
      </c>
      <c r="L51" s="2">
        <f t="shared" si="13"/>
        <v>1378.7932974146549</v>
      </c>
      <c r="M51" s="2">
        <f t="shared" si="14"/>
        <v>866.17532310635534</v>
      </c>
      <c r="N51" s="2">
        <f t="shared" si="15"/>
        <v>1448.8563107810705</v>
      </c>
      <c r="O51" s="2">
        <f t="shared" si="11"/>
        <v>3653.5078254070677</v>
      </c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</row>
    <row r="52" spans="1:31" ht="12" customHeight="1" x14ac:dyDescent="0.3">
      <c r="A52" s="1">
        <f t="shared" si="16"/>
        <v>65</v>
      </c>
      <c r="B52" s="19">
        <f t="shared" si="10"/>
        <v>0.25673652792674095</v>
      </c>
      <c r="C52" s="1">
        <v>404.46730000000002</v>
      </c>
      <c r="D52" s="2">
        <v>2198.9090000000001</v>
      </c>
      <c r="E52" s="2">
        <v>3006.4319999999998</v>
      </c>
      <c r="F52" s="1">
        <v>3922.1790000000001</v>
      </c>
      <c r="G52" s="1">
        <v>7269.2330000000002</v>
      </c>
      <c r="H52" s="2">
        <v>10084.01</v>
      </c>
      <c r="I52" s="2"/>
      <c r="J52" s="2">
        <f t="shared" si="4"/>
        <v>103.84153026190351</v>
      </c>
      <c r="K52" s="2">
        <f t="shared" si="12"/>
        <v>564.54026188686203</v>
      </c>
      <c r="L52" s="2">
        <f t="shared" si="13"/>
        <v>771.86091312784765</v>
      </c>
      <c r="M52" s="2">
        <f t="shared" si="14"/>
        <v>1006.9666183671769</v>
      </c>
      <c r="N52" s="2">
        <f t="shared" si="15"/>
        <v>1866.2776411104869</v>
      </c>
      <c r="O52" s="2">
        <f t="shared" si="11"/>
        <v>2588.9337149785351</v>
      </c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</row>
    <row r="53" spans="1:31" ht="12" customHeight="1" x14ac:dyDescent="0.3">
      <c r="A53" s="1">
        <f t="shared" si="16"/>
        <v>66</v>
      </c>
      <c r="B53" s="19">
        <f t="shared" si="10"/>
        <v>0.24925876497741842</v>
      </c>
      <c r="C53" s="1">
        <v>436.2534</v>
      </c>
      <c r="D53" s="2">
        <v>1962.94</v>
      </c>
      <c r="E53" s="2">
        <v>6240.7420000000002</v>
      </c>
      <c r="F53" s="1">
        <v>2694.5349999999999</v>
      </c>
      <c r="G53" s="1">
        <v>6341.9459999999999</v>
      </c>
      <c r="H53" s="2">
        <v>11822.91</v>
      </c>
      <c r="I53" s="2"/>
      <c r="J53" s="2">
        <f t="shared" si="4"/>
        <v>108.73998370119971</v>
      </c>
      <c r="K53" s="2">
        <f t="shared" si="12"/>
        <v>489.28000012477372</v>
      </c>
      <c r="L53" s="2">
        <f t="shared" si="13"/>
        <v>1555.5596434627041</v>
      </c>
      <c r="M53" s="2">
        <f t="shared" si="14"/>
        <v>671.6364662884281</v>
      </c>
      <c r="N53" s="2">
        <f t="shared" si="15"/>
        <v>1580.7856275134789</v>
      </c>
      <c r="O53" s="2">
        <f t="shared" si="11"/>
        <v>2946.9639450391701</v>
      </c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</row>
    <row r="54" spans="1:31" ht="12" customHeight="1" x14ac:dyDescent="0.3">
      <c r="A54" s="1">
        <f t="shared" si="16"/>
        <v>67</v>
      </c>
      <c r="B54" s="19">
        <f t="shared" si="10"/>
        <v>0.24199880094894993</v>
      </c>
      <c r="C54" s="1">
        <v>3496.498</v>
      </c>
      <c r="D54" s="2">
        <v>2069.6579999999999</v>
      </c>
      <c r="E54" s="2">
        <v>2963.0250000000001</v>
      </c>
      <c r="F54" s="1">
        <v>3116.4949999999999</v>
      </c>
      <c r="G54" s="1">
        <v>8004.3490000000002</v>
      </c>
      <c r="H54" s="2">
        <v>8725.2749999999996</v>
      </c>
      <c r="I54" s="2"/>
      <c r="J54" s="2">
        <f t="shared" si="4"/>
        <v>846.1483235204015</v>
      </c>
      <c r="K54" s="2">
        <f t="shared" si="12"/>
        <v>500.85475437440181</v>
      </c>
      <c r="L54" s="2">
        <f t="shared" si="13"/>
        <v>717.0484971817624</v>
      </c>
      <c r="M54" s="2">
        <f t="shared" si="14"/>
        <v>754.18805316339774</v>
      </c>
      <c r="N54" s="2">
        <f t="shared" si="15"/>
        <v>1937.0428603769265</v>
      </c>
      <c r="O54" s="2">
        <f t="shared" si="11"/>
        <v>2111.5060879498492</v>
      </c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</row>
    <row r="55" spans="1:31" ht="12" customHeight="1" x14ac:dyDescent="0.3">
      <c r="A55" s="1">
        <f t="shared" si="16"/>
        <v>68</v>
      </c>
      <c r="B55" s="19">
        <f t="shared" si="10"/>
        <v>0.23495029218344654</v>
      </c>
      <c r="C55" s="1">
        <v>559.03899999999999</v>
      </c>
      <c r="D55" s="2">
        <v>1660.021</v>
      </c>
      <c r="E55" s="2">
        <v>2467.337</v>
      </c>
      <c r="F55" s="1">
        <v>2432.4589999999998</v>
      </c>
      <c r="G55" s="1">
        <v>7792.1949999999997</v>
      </c>
      <c r="H55" s="2">
        <v>19309.16</v>
      </c>
      <c r="I55" s="2"/>
      <c r="J55" s="2">
        <f t="shared" si="4"/>
        <v>131.34637639194176</v>
      </c>
      <c r="K55" s="2">
        <f t="shared" si="12"/>
        <v>390.02241898065711</v>
      </c>
      <c r="L55" s="2">
        <f t="shared" si="13"/>
        <v>579.70154906502842</v>
      </c>
      <c r="M55" s="2">
        <f t="shared" si="14"/>
        <v>571.50695277425416</v>
      </c>
      <c r="N55" s="2">
        <f t="shared" si="15"/>
        <v>1830.7784920003912</v>
      </c>
      <c r="O55" s="2">
        <f t="shared" si="11"/>
        <v>4536.6927838169186</v>
      </c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</row>
    <row r="56" spans="1:31" ht="12" customHeight="1" x14ac:dyDescent="0.3">
      <c r="A56" s="1">
        <f t="shared" si="16"/>
        <v>69</v>
      </c>
      <c r="B56" s="19">
        <f t="shared" si="10"/>
        <v>0.22810707978975392</v>
      </c>
      <c r="C56" s="1">
        <v>592.30989999999997</v>
      </c>
      <c r="D56" s="2">
        <v>1554.7539999999999</v>
      </c>
      <c r="E56" s="2">
        <v>2825.9290000000001</v>
      </c>
      <c r="F56" s="1">
        <v>2764.7550000000001</v>
      </c>
      <c r="G56" s="1">
        <v>6324.8450000000003</v>
      </c>
      <c r="H56" s="2">
        <v>10017.32</v>
      </c>
      <c r="I56" s="2"/>
      <c r="J56" s="2">
        <f t="shared" si="4"/>
        <v>135.11008161956116</v>
      </c>
      <c r="K56" s="2">
        <f t="shared" si="12"/>
        <v>354.65039473143906</v>
      </c>
      <c r="L56" s="2">
        <f t="shared" si="13"/>
        <v>644.61441188317951</v>
      </c>
      <c r="M56" s="2">
        <f t="shared" si="14"/>
        <v>630.66018938412117</v>
      </c>
      <c r="N56" s="2">
        <f t="shared" si="15"/>
        <v>1442.7419230728262</v>
      </c>
      <c r="O56" s="2">
        <f t="shared" si="11"/>
        <v>2285.0216125194975</v>
      </c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</row>
    <row r="57" spans="1:31" ht="12" customHeight="1" x14ac:dyDescent="0.3">
      <c r="A57" s="1">
        <f t="shared" si="16"/>
        <v>70</v>
      </c>
      <c r="B57" s="19">
        <f t="shared" si="10"/>
        <v>0.22146318426189701</v>
      </c>
      <c r="C57" s="1">
        <v>412.88420000000002</v>
      </c>
      <c r="D57" s="2">
        <v>1307.5630000000001</v>
      </c>
      <c r="E57" s="2">
        <v>2456.4459999999999</v>
      </c>
      <c r="F57" s="1">
        <v>3563.5740000000001</v>
      </c>
      <c r="G57" s="1">
        <v>5142.0789999999997</v>
      </c>
      <c r="H57" s="2">
        <v>7022.2060000000001</v>
      </c>
      <c r="I57" s="2"/>
      <c r="J57" s="2">
        <f t="shared" si="4"/>
        <v>91.438649663425949</v>
      </c>
      <c r="K57" s="2">
        <f t="shared" si="12"/>
        <v>289.57706560303887</v>
      </c>
      <c r="L57" s="2">
        <f t="shared" si="13"/>
        <v>544.01235312739982</v>
      </c>
      <c r="M57" s="2">
        <f t="shared" si="14"/>
        <v>789.20044539290541</v>
      </c>
      <c r="N57" s="2">
        <f t="shared" si="15"/>
        <v>1138.781189066231</v>
      </c>
      <c r="O57" s="2">
        <f t="shared" si="11"/>
        <v>1555.1601013029988</v>
      </c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</row>
    <row r="58" spans="1:31" ht="12" customHeight="1" x14ac:dyDescent="0.3">
      <c r="A58" s="1">
        <f t="shared" si="16"/>
        <v>71</v>
      </c>
      <c r="B58" s="19">
        <f t="shared" si="10"/>
        <v>0.21501280025426894</v>
      </c>
      <c r="C58" s="1">
        <v>135.75790000000001</v>
      </c>
      <c r="D58" s="2">
        <v>2108.7089999999998</v>
      </c>
      <c r="E58" s="2">
        <v>2533.6379999999999</v>
      </c>
      <c r="F58" s="1">
        <v>1317.53</v>
      </c>
      <c r="G58" s="1">
        <v>4385.1189999999997</v>
      </c>
      <c r="H58" s="2">
        <v>10623.1</v>
      </c>
      <c r="I58" s="2"/>
      <c r="J58" s="2">
        <f t="shared" si="4"/>
        <v>29.189686235639019</v>
      </c>
      <c r="K58" s="2">
        <f t="shared" si="12"/>
        <v>453.39942701137915</v>
      </c>
      <c r="L58" s="2">
        <f t="shared" si="13"/>
        <v>544.76460121062541</v>
      </c>
      <c r="M58" s="2">
        <f t="shared" si="14"/>
        <v>283.28581471900696</v>
      </c>
      <c r="N58" s="2">
        <f t="shared" si="15"/>
        <v>942.85671563819949</v>
      </c>
      <c r="O58" s="2">
        <f t="shared" si="11"/>
        <v>2284.1024783811245</v>
      </c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</row>
    <row r="59" spans="1:31" ht="12" customHeight="1" x14ac:dyDescent="0.3">
      <c r="A59" s="1">
        <f t="shared" si="16"/>
        <v>72</v>
      </c>
      <c r="B59" s="19">
        <f t="shared" si="10"/>
        <v>0.20875029150899899</v>
      </c>
      <c r="C59" s="1">
        <v>186.81979999999999</v>
      </c>
      <c r="D59" s="2">
        <v>1104.4549999999999</v>
      </c>
      <c r="E59" s="2">
        <v>2011.5989999999999</v>
      </c>
      <c r="F59" s="1">
        <v>3040.8670000000002</v>
      </c>
      <c r="G59" s="1">
        <v>3232.3829999999998</v>
      </c>
      <c r="H59" s="2">
        <v>5237.2619999999997</v>
      </c>
      <c r="I59" s="2"/>
      <c r="J59" s="2">
        <f t="shared" si="4"/>
        <v>38.998687709652884</v>
      </c>
      <c r="K59" s="2">
        <f t="shared" si="12"/>
        <v>230.55530320857147</v>
      </c>
      <c r="L59" s="2">
        <f t="shared" si="13"/>
        <v>419.92187764921084</v>
      </c>
      <c r="M59" s="2">
        <f t="shared" si="14"/>
        <v>634.78187269009527</v>
      </c>
      <c r="N59" s="2">
        <f t="shared" si="15"/>
        <v>674.76089351873259</v>
      </c>
      <c r="O59" s="2">
        <f t="shared" si="11"/>
        <v>1093.279969209003</v>
      </c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</row>
    <row r="60" spans="1:31" ht="12" customHeight="1" x14ac:dyDescent="0.3">
      <c r="A60" s="1">
        <f t="shared" si="16"/>
        <v>73</v>
      </c>
      <c r="B60" s="19">
        <f t="shared" si="10"/>
        <v>0.20267018593106698</v>
      </c>
      <c r="C60" s="1">
        <v>412.37819999999999</v>
      </c>
      <c r="D60" s="2">
        <v>2331.9369999999999</v>
      </c>
      <c r="E60" s="2">
        <v>2298.7339999999999</v>
      </c>
      <c r="F60" s="1">
        <v>806.36569999999995</v>
      </c>
      <c r="G60" s="1">
        <v>6638.7</v>
      </c>
      <c r="H60" s="2">
        <v>8684.8950000000004</v>
      </c>
      <c r="I60" s="2"/>
      <c r="J60" s="2">
        <f t="shared" si="4"/>
        <v>83.576766467918716</v>
      </c>
      <c r="K60" s="2">
        <f t="shared" si="12"/>
        <v>472.61410536953451</v>
      </c>
      <c r="L60" s="2">
        <f t="shared" si="13"/>
        <v>465.88484718606531</v>
      </c>
      <c r="M60" s="2">
        <f t="shared" si="14"/>
        <v>163.42628634743497</v>
      </c>
      <c r="N60" s="2">
        <f t="shared" si="15"/>
        <v>1345.4665633405743</v>
      </c>
      <c r="O60" s="2">
        <f t="shared" si="11"/>
        <v>1760.1692844417939</v>
      </c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</row>
    <row r="61" spans="1:31" ht="12" customHeight="1" x14ac:dyDescent="0.3">
      <c r="A61" s="1">
        <f t="shared" si="16"/>
        <v>74</v>
      </c>
      <c r="B61" s="19">
        <f t="shared" si="10"/>
        <v>0.19676717080686115</v>
      </c>
      <c r="C61" s="1">
        <v>580.97810000000004</v>
      </c>
      <c r="D61" s="2">
        <v>2194.4450000000002</v>
      </c>
      <c r="E61" s="2">
        <v>1575.366</v>
      </c>
      <c r="F61" s="1">
        <v>1778.646</v>
      </c>
      <c r="G61" s="1">
        <v>4140.7380000000003</v>
      </c>
      <c r="H61" s="2">
        <v>6106.7939999999999</v>
      </c>
      <c r="I61" s="2"/>
      <c r="J61" s="2">
        <f t="shared" si="4"/>
        <v>114.31741703774567</v>
      </c>
      <c r="K61" s="2">
        <f t="shared" si="12"/>
        <v>431.79473414126244</v>
      </c>
      <c r="L61" s="2">
        <f t="shared" si="13"/>
        <v>309.98031080532161</v>
      </c>
      <c r="M61" s="2">
        <f t="shared" si="14"/>
        <v>349.97914128694038</v>
      </c>
      <c r="N61" s="2">
        <f t="shared" si="15"/>
        <v>814.76130131246066</v>
      </c>
      <c r="O61" s="2">
        <f t="shared" si="11"/>
        <v>1201.6165780803149</v>
      </c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</row>
    <row r="62" spans="1:31" ht="12" customHeight="1" x14ac:dyDescent="0.3">
      <c r="A62" s="1">
        <f t="shared" si="16"/>
        <v>75</v>
      </c>
      <c r="B62" s="19">
        <f t="shared" si="10"/>
        <v>0.19103608816200113</v>
      </c>
      <c r="C62" s="1">
        <v>281.62189999999998</v>
      </c>
      <c r="D62" s="2">
        <v>2498.7399999999998</v>
      </c>
      <c r="E62" s="2">
        <v>1327.258</v>
      </c>
      <c r="F62" s="1">
        <v>297.11579999999998</v>
      </c>
      <c r="G62" s="1">
        <v>2541.7539999999999</v>
      </c>
      <c r="H62" s="2">
        <v>5593.6390000000001</v>
      </c>
      <c r="I62" s="2"/>
      <c r="J62" s="2">
        <f t="shared" si="4"/>
        <v>53.799946116750263</v>
      </c>
      <c r="K62" s="2">
        <f t="shared" si="12"/>
        <v>477.34951493391867</v>
      </c>
      <c r="L62" s="2">
        <f t="shared" si="13"/>
        <v>253.5541763017213</v>
      </c>
      <c r="M62" s="2">
        <f t="shared" si="14"/>
        <v>56.759840163123492</v>
      </c>
      <c r="N62" s="2">
        <f t="shared" si="15"/>
        <v>485.56674123011902</v>
      </c>
      <c r="O62" s="2">
        <f t="shared" si="11"/>
        <v>1068.5869131504078</v>
      </c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</row>
    <row r="63" spans="1:31" ht="12" customHeight="1" x14ac:dyDescent="0.3">
      <c r="A63" s="1">
        <f t="shared" si="16"/>
        <v>76</v>
      </c>
      <c r="B63" s="19">
        <f t="shared" si="10"/>
        <v>0.18547193025437003</v>
      </c>
      <c r="C63" s="1">
        <v>246.5761</v>
      </c>
      <c r="D63" s="2">
        <v>934.99469999999997</v>
      </c>
      <c r="E63" s="2">
        <v>1573.53</v>
      </c>
      <c r="F63" s="1">
        <v>1293.203</v>
      </c>
      <c r="G63" s="1">
        <v>4537.0659999999998</v>
      </c>
      <c r="H63" s="2">
        <v>9323.4920000000002</v>
      </c>
      <c r="I63" s="2"/>
      <c r="J63" s="2">
        <f t="shared" si="4"/>
        <v>45.732945221594569</v>
      </c>
      <c r="K63" s="2">
        <f t="shared" si="12"/>
        <v>173.41527178660562</v>
      </c>
      <c r="L63" s="2">
        <f t="shared" si="13"/>
        <v>291.84564641315887</v>
      </c>
      <c r="M63" s="2">
        <f t="shared" si="14"/>
        <v>239.85285662074207</v>
      </c>
      <c r="N63" s="2">
        <f t="shared" si="15"/>
        <v>841.49838871147358</v>
      </c>
      <c r="O63" s="2">
        <f t="shared" si="11"/>
        <v>1729.2460579511769</v>
      </c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</row>
    <row r="64" spans="1:31" ht="12" customHeight="1" x14ac:dyDescent="0.3">
      <c r="A64" s="1">
        <f t="shared" si="16"/>
        <v>77</v>
      </c>
      <c r="B64" s="19">
        <f t="shared" si="10"/>
        <v>0.18006983519841752</v>
      </c>
      <c r="C64" s="1">
        <v>115.02630000000001</v>
      </c>
      <c r="D64" s="2">
        <v>1339.027</v>
      </c>
      <c r="E64" s="2">
        <v>2498.5920000000001</v>
      </c>
      <c r="F64" s="1">
        <v>1670.7149999999999</v>
      </c>
      <c r="G64" s="1">
        <v>3446.4630000000002</v>
      </c>
      <c r="H64" s="2">
        <v>7734.0739999999996</v>
      </c>
      <c r="I64" s="2"/>
      <c r="J64" s="2">
        <f t="shared" si="4"/>
        <v>20.712766884483734</v>
      </c>
      <c r="K64" s="2">
        <f t="shared" si="12"/>
        <v>241.11837121623142</v>
      </c>
      <c r="L64" s="2">
        <f t="shared" si="13"/>
        <v>449.92104966808444</v>
      </c>
      <c r="M64" s="2">
        <f t="shared" si="14"/>
        <v>300.84537471352411</v>
      </c>
      <c r="N64" s="2">
        <f t="shared" si="15"/>
        <v>620.60402442744362</v>
      </c>
      <c r="O64" s="2">
        <f t="shared" si="11"/>
        <v>1392.6734305923658</v>
      </c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</row>
    <row r="65" spans="1:31" ht="12" customHeight="1" x14ac:dyDescent="0.3">
      <c r="A65" s="1">
        <f t="shared" si="16"/>
        <v>78</v>
      </c>
      <c r="B65" s="19">
        <f t="shared" si="10"/>
        <v>0.17482508271691022</v>
      </c>
      <c r="C65" s="1">
        <v>164.40170000000001</v>
      </c>
      <c r="D65" s="2">
        <v>651.83659999999998</v>
      </c>
      <c r="E65" s="2">
        <v>2200.5889999999999</v>
      </c>
      <c r="F65" s="1">
        <v>1219.373</v>
      </c>
      <c r="G65" s="1">
        <v>1950.1949999999999</v>
      </c>
      <c r="H65" s="2">
        <v>3814.29</v>
      </c>
      <c r="I65" s="2"/>
      <c r="J65" s="2">
        <f t="shared" si="4"/>
        <v>28.741540801300658</v>
      </c>
      <c r="K65" s="2">
        <f t="shared" si="12"/>
        <v>113.95738751290952</v>
      </c>
      <c r="L65" s="2">
        <f t="shared" si="13"/>
        <v>384.71815395092273</v>
      </c>
      <c r="M65" s="2">
        <f t="shared" si="14"/>
        <v>213.17698558776698</v>
      </c>
      <c r="N65" s="2">
        <f t="shared" si="15"/>
        <v>340.94300218910473</v>
      </c>
      <c r="O65" s="2">
        <f t="shared" si="11"/>
        <v>666.83356475628352</v>
      </c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</row>
    <row r="66" spans="1:31" ht="12" customHeight="1" x14ac:dyDescent="0.3">
      <c r="A66" s="1">
        <f t="shared" si="16"/>
        <v>79</v>
      </c>
      <c r="B66" s="19">
        <f t="shared" si="10"/>
        <v>0.1697330900164177</v>
      </c>
      <c r="C66" s="1">
        <v>556.93799999999999</v>
      </c>
      <c r="D66" s="2">
        <v>796.00930000000005</v>
      </c>
      <c r="E66" s="2">
        <v>1773.0170000000001</v>
      </c>
      <c r="F66" s="1">
        <v>1887.546</v>
      </c>
      <c r="G66" s="1">
        <v>3249.9050000000002</v>
      </c>
      <c r="H66" s="2">
        <v>7760.7380000000003</v>
      </c>
      <c r="I66" s="2"/>
      <c r="J66" s="2">
        <f t="shared" si="4"/>
        <v>94.530807687563637</v>
      </c>
      <c r="K66" s="2">
        <f t="shared" si="12"/>
        <v>135.10911817080566</v>
      </c>
      <c r="L66" s="2">
        <f t="shared" si="13"/>
        <v>300.93965406163886</v>
      </c>
      <c r="M66" s="2">
        <f t="shared" si="14"/>
        <v>320.3790151281292</v>
      </c>
      <c r="N66" s="2">
        <f t="shared" si="15"/>
        <v>551.61641790980605</v>
      </c>
      <c r="O66" s="2">
        <f t="shared" si="11"/>
        <v>1317.2540415478336</v>
      </c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</row>
    <row r="67" spans="1:31" ht="12" customHeight="1" x14ac:dyDescent="0.3"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</row>
    <row r="68" spans="1:31" ht="12" customHeight="1" x14ac:dyDescent="0.3"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</row>
    <row r="69" spans="1:31" ht="12" customHeight="1" x14ac:dyDescent="0.3"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</row>
    <row r="70" spans="1:31" ht="12" customHeight="1" x14ac:dyDescent="0.3">
      <c r="E70" s="2"/>
      <c r="F70" s="2"/>
      <c r="G70" s="2"/>
      <c r="H70" s="2"/>
      <c r="I70" s="21"/>
      <c r="J70" s="21"/>
      <c r="K70" s="21"/>
      <c r="L70" s="21"/>
      <c r="M70" s="21"/>
      <c r="N70" s="21"/>
      <c r="O70" s="21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</row>
    <row r="71" spans="1:31" ht="12" customHeight="1" x14ac:dyDescent="0.3"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</row>
    <row r="72" spans="1:31" ht="12" customHeight="1" x14ac:dyDescent="0.3"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</row>
    <row r="73" spans="1:31" ht="12" customHeight="1" x14ac:dyDescent="0.3"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</row>
    <row r="74" spans="1:31" ht="12" customHeight="1" x14ac:dyDescent="0.3"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</row>
    <row r="75" spans="1:31" ht="12" customHeight="1" x14ac:dyDescent="0.3"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</row>
    <row r="76" spans="1:31" ht="12" customHeight="1" x14ac:dyDescent="0.3"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</row>
    <row r="77" spans="1:31" ht="12" customHeight="1" x14ac:dyDescent="0.3"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</row>
    <row r="78" spans="1:31" ht="12" customHeight="1" x14ac:dyDescent="0.3"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</row>
    <row r="79" spans="1:31" ht="12" customHeight="1" x14ac:dyDescent="0.3"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</row>
    <row r="80" spans="1:31" ht="12" customHeight="1" x14ac:dyDescent="0.3"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</row>
    <row r="81" spans="5:31" ht="12" customHeight="1" x14ac:dyDescent="0.3"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</row>
    <row r="82" spans="5:31" ht="12" customHeight="1" x14ac:dyDescent="0.3"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</row>
    <row r="83" spans="5:31" ht="12" customHeight="1" x14ac:dyDescent="0.3"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</row>
    <row r="84" spans="5:31" ht="12" customHeight="1" x14ac:dyDescent="0.3"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</row>
    <row r="85" spans="5:31" ht="12" customHeight="1" x14ac:dyDescent="0.3"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</row>
    <row r="86" spans="5:31" ht="12" customHeight="1" x14ac:dyDescent="0.3"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</row>
    <row r="87" spans="5:31" ht="12" customHeight="1" x14ac:dyDescent="0.3"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</row>
    <row r="88" spans="5:31" ht="12" customHeight="1" x14ac:dyDescent="0.3"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</row>
    <row r="89" spans="5:31" ht="12" customHeight="1" x14ac:dyDescent="0.3"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</row>
    <row r="90" spans="5:31" ht="12" customHeight="1" x14ac:dyDescent="0.3"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</row>
    <row r="91" spans="5:31" ht="12" customHeight="1" x14ac:dyDescent="0.3"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</row>
    <row r="92" spans="5:31" ht="12" customHeight="1" x14ac:dyDescent="0.3"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</row>
    <row r="93" spans="5:31" ht="12" customHeight="1" x14ac:dyDescent="0.3"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</row>
    <row r="94" spans="5:31" ht="12" customHeight="1" x14ac:dyDescent="0.3"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</row>
    <row r="95" spans="5:31" ht="12" customHeight="1" x14ac:dyDescent="0.3"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</row>
    <row r="96" spans="5:31" ht="12" customHeight="1" x14ac:dyDescent="0.3"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</row>
    <row r="97" spans="5:31" ht="12" customHeight="1" x14ac:dyDescent="0.3"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</row>
    <row r="98" spans="5:31" ht="12" customHeight="1" x14ac:dyDescent="0.3"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</row>
    <row r="99" spans="5:31" ht="12" customHeight="1" x14ac:dyDescent="0.3"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</row>
    <row r="100" spans="5:31" ht="12" customHeight="1" x14ac:dyDescent="0.3"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</row>
    <row r="101" spans="5:31" ht="12" customHeight="1" x14ac:dyDescent="0.3"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</row>
    <row r="102" spans="5:31" ht="12" customHeight="1" x14ac:dyDescent="0.3"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</row>
    <row r="103" spans="5:31" ht="12" customHeight="1" x14ac:dyDescent="0.3"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</row>
    <row r="104" spans="5:31" ht="12" customHeight="1" x14ac:dyDescent="0.3"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</row>
    <row r="105" spans="5:31" ht="12" customHeight="1" x14ac:dyDescent="0.3"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</row>
    <row r="106" spans="5:31" ht="12" customHeight="1" x14ac:dyDescent="0.3"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</row>
    <row r="107" spans="5:31" ht="12" customHeight="1" x14ac:dyDescent="0.3"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</row>
    <row r="108" spans="5:31" ht="12" customHeight="1" x14ac:dyDescent="0.3"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</row>
    <row r="109" spans="5:31" ht="12" customHeight="1" x14ac:dyDescent="0.3"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</row>
    <row r="110" spans="5:31" ht="12" customHeight="1" x14ac:dyDescent="0.3"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</row>
    <row r="111" spans="5:31" ht="12" customHeight="1" x14ac:dyDescent="0.3"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</row>
    <row r="112" spans="5:31" ht="12" customHeight="1" x14ac:dyDescent="0.3"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</row>
    <row r="113" spans="5:31" ht="12" customHeight="1" x14ac:dyDescent="0.3"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</row>
    <row r="114" spans="5:31" ht="12" customHeight="1" x14ac:dyDescent="0.3"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</row>
    <row r="115" spans="5:31" ht="12" customHeight="1" x14ac:dyDescent="0.3"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</row>
    <row r="116" spans="5:31" ht="12" customHeight="1" x14ac:dyDescent="0.3"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</row>
    <row r="117" spans="5:31" ht="12" customHeight="1" x14ac:dyDescent="0.3"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</row>
    <row r="118" spans="5:31" ht="12" customHeight="1" x14ac:dyDescent="0.3"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</row>
    <row r="119" spans="5:31" ht="12" customHeight="1" x14ac:dyDescent="0.3"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</row>
    <row r="120" spans="5:31" ht="12" customHeight="1" x14ac:dyDescent="0.3"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</row>
    <row r="121" spans="5:31" ht="12" customHeight="1" x14ac:dyDescent="0.3"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</row>
    <row r="122" spans="5:31" ht="12" customHeight="1" x14ac:dyDescent="0.3"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</row>
    <row r="123" spans="5:31" ht="12" customHeight="1" x14ac:dyDescent="0.3"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</row>
    <row r="124" spans="5:31" ht="12" customHeight="1" x14ac:dyDescent="0.3"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</row>
    <row r="125" spans="5:31" ht="12" customHeight="1" x14ac:dyDescent="0.3"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</row>
    <row r="126" spans="5:31" ht="12" customHeight="1" x14ac:dyDescent="0.3"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</row>
    <row r="127" spans="5:31" ht="12" customHeight="1" x14ac:dyDescent="0.3"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</row>
    <row r="128" spans="5:31" ht="12" customHeight="1" x14ac:dyDescent="0.3"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</row>
    <row r="129" spans="4:31" ht="12" customHeight="1" x14ac:dyDescent="0.3"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</row>
    <row r="130" spans="4:31" ht="12" customHeight="1" x14ac:dyDescent="0.3"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</row>
    <row r="131" spans="4:31" ht="12" customHeight="1" x14ac:dyDescent="0.3"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</row>
    <row r="132" spans="4:31" ht="12" customHeight="1" x14ac:dyDescent="0.3"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</row>
    <row r="133" spans="4:31" ht="12" customHeight="1" x14ac:dyDescent="0.3"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</row>
    <row r="134" spans="4:31" ht="12" customHeight="1" x14ac:dyDescent="0.3"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</row>
    <row r="135" spans="4:31" ht="12" customHeight="1" x14ac:dyDescent="0.3"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</row>
    <row r="136" spans="4:31" ht="12" customHeight="1" x14ac:dyDescent="0.3"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</row>
    <row r="137" spans="4:31" ht="12" customHeight="1" x14ac:dyDescent="0.3"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</row>
    <row r="138" spans="4:31" ht="12" customHeight="1" x14ac:dyDescent="0.3"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</row>
    <row r="139" spans="4:31" ht="12" customHeight="1" x14ac:dyDescent="0.3"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</row>
    <row r="140" spans="4:31" ht="12" customHeight="1" x14ac:dyDescent="0.3"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</row>
    <row r="141" spans="4:31" ht="12" customHeight="1" x14ac:dyDescent="0.3"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</row>
    <row r="142" spans="4:31" ht="12" customHeight="1" x14ac:dyDescent="0.3"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</row>
    <row r="143" spans="4:31" ht="12" customHeight="1" x14ac:dyDescent="0.3"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</row>
    <row r="144" spans="4:31" ht="12" customHeight="1" x14ac:dyDescent="0.3"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</row>
    <row r="145" spans="4:31" ht="12" customHeight="1" x14ac:dyDescent="0.3"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</row>
  </sheetData>
  <phoneticPr fontId="2" type="noConversion"/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P143"/>
  <sheetViews>
    <sheetView workbookViewId="0">
      <selection sqref="A1:O66"/>
    </sheetView>
  </sheetViews>
  <sheetFormatPr defaultRowHeight="12" customHeight="1" x14ac:dyDescent="0.3"/>
  <cols>
    <col min="1" max="26" width="7.69921875" style="1" customWidth="1"/>
    <col min="27" max="120" width="5.59765625" style="1" customWidth="1"/>
  </cols>
  <sheetData>
    <row r="1" spans="1:58" ht="12" customHeight="1" x14ac:dyDescent="0.3">
      <c r="A1" s="1" t="s">
        <v>1</v>
      </c>
      <c r="B1" s="20">
        <v>1.03</v>
      </c>
      <c r="C1" s="21">
        <f>SUM(C4:C66)</f>
        <v>40425.356869999989</v>
      </c>
      <c r="D1" s="21">
        <f>SUM(D4:D66)</f>
        <v>68141.171799999996</v>
      </c>
      <c r="E1" s="21">
        <f t="shared" ref="E1:H1" si="0">SUM(E4:E66)</f>
        <v>83216.192299999995</v>
      </c>
      <c r="F1" s="21">
        <f t="shared" si="0"/>
        <v>90916.455360000022</v>
      </c>
      <c r="G1" s="21">
        <f t="shared" si="0"/>
        <v>128931.16709999999</v>
      </c>
      <c r="H1" s="21">
        <f t="shared" si="0"/>
        <v>169578.67720000006</v>
      </c>
      <c r="I1" s="21"/>
      <c r="J1" s="21">
        <f>SUM(J4:J66)</f>
        <v>21027.395069912822</v>
      </c>
      <c r="K1" s="21">
        <f>SUM(K4:K66)</f>
        <v>34143.527479423596</v>
      </c>
      <c r="L1" s="21">
        <f t="shared" ref="L1:O1" si="1">SUM(L4:L66)</f>
        <v>40919.140090299064</v>
      </c>
      <c r="M1" s="21">
        <f t="shared" si="1"/>
        <v>44720.536560324377</v>
      </c>
      <c r="N1" s="21">
        <f>SUM(N4:N66)</f>
        <v>61747.794392423901</v>
      </c>
      <c r="O1" s="21">
        <f t="shared" si="1"/>
        <v>75923.772263392704</v>
      </c>
      <c r="P1" s="2"/>
      <c r="Q1" s="2"/>
    </row>
    <row r="2" spans="1:58" ht="12" customHeight="1" x14ac:dyDescent="0.3">
      <c r="B2" s="20"/>
      <c r="C2" s="3"/>
      <c r="D2" s="3"/>
    </row>
    <row r="3" spans="1:58" ht="12" customHeight="1" x14ac:dyDescent="0.3">
      <c r="D3" s="1" t="s">
        <v>11</v>
      </c>
      <c r="E3" s="1" t="s">
        <v>15</v>
      </c>
      <c r="F3" s="3" t="s">
        <v>12</v>
      </c>
      <c r="G3" s="3" t="s">
        <v>13</v>
      </c>
      <c r="H3" s="3" t="s">
        <v>14</v>
      </c>
      <c r="I3" s="3"/>
      <c r="K3" s="1" t="s">
        <v>11</v>
      </c>
      <c r="L3" s="1" t="s">
        <v>15</v>
      </c>
      <c r="M3" s="3" t="s">
        <v>12</v>
      </c>
      <c r="N3" s="3" t="s">
        <v>13</v>
      </c>
      <c r="O3" s="3" t="s">
        <v>14</v>
      </c>
    </row>
    <row r="4" spans="1:58" ht="12" customHeight="1" x14ac:dyDescent="0.3">
      <c r="A4" s="1">
        <v>17</v>
      </c>
      <c r="B4" s="1">
        <f>PRODUCT(B5,B$1)</f>
        <v>1.0609</v>
      </c>
      <c r="C4" s="1">
        <v>180.08320000000001</v>
      </c>
      <c r="D4" s="1">
        <v>0</v>
      </c>
      <c r="E4" s="1">
        <v>0</v>
      </c>
      <c r="F4" s="1">
        <v>0</v>
      </c>
      <c r="G4" s="1">
        <v>0</v>
      </c>
      <c r="H4" s="1">
        <v>0</v>
      </c>
      <c r="I4" s="3"/>
      <c r="J4" s="2">
        <f t="shared" ref="J4:O4" si="2">PRODUCT($B4,C4)</f>
        <v>191.05026688000001</v>
      </c>
      <c r="K4" s="2">
        <f t="shared" si="2"/>
        <v>0</v>
      </c>
      <c r="L4" s="2">
        <f t="shared" si="2"/>
        <v>0</v>
      </c>
      <c r="M4" s="2">
        <f t="shared" si="2"/>
        <v>0</v>
      </c>
      <c r="N4" s="2">
        <f t="shared" si="2"/>
        <v>0</v>
      </c>
      <c r="O4" s="2">
        <f t="shared" si="2"/>
        <v>0</v>
      </c>
    </row>
    <row r="5" spans="1:58" ht="12" customHeight="1" x14ac:dyDescent="0.3">
      <c r="A5" s="1">
        <v>18</v>
      </c>
      <c r="B5" s="1">
        <f>PRODUCT(B6,B$1)</f>
        <v>1.03</v>
      </c>
      <c r="C5" s="1">
        <v>192.29089999999999</v>
      </c>
      <c r="D5" s="1">
        <v>0</v>
      </c>
      <c r="E5" s="1">
        <v>0</v>
      </c>
      <c r="F5" s="1">
        <v>0</v>
      </c>
      <c r="G5" s="1">
        <v>0</v>
      </c>
      <c r="H5" s="1">
        <v>0</v>
      </c>
      <c r="I5" s="3"/>
      <c r="J5" s="2">
        <f t="shared" ref="J5" si="3">PRODUCT($B5,C5)</f>
        <v>198.05962700000001</v>
      </c>
      <c r="K5" s="2">
        <f t="shared" ref="K5:K36" si="4">PRODUCT($B5,D5)</f>
        <v>0</v>
      </c>
      <c r="L5" s="2">
        <f t="shared" ref="L5:L36" si="5">PRODUCT($B5,E5)</f>
        <v>0</v>
      </c>
      <c r="M5" s="2">
        <f t="shared" ref="M5:M36" si="6">PRODUCT($B5,F5)</f>
        <v>0</v>
      </c>
      <c r="N5" s="2">
        <f t="shared" ref="N5:N36" si="7">PRODUCT($B5,G5)</f>
        <v>0</v>
      </c>
      <c r="O5" s="2">
        <f t="shared" ref="O5" si="8">PRODUCT($B5,H5)</f>
        <v>0</v>
      </c>
    </row>
    <row r="6" spans="1:58" ht="12" customHeight="1" x14ac:dyDescent="0.3">
      <c r="A6" s="1">
        <v>19</v>
      </c>
      <c r="B6" s="19">
        <v>1</v>
      </c>
      <c r="C6" s="1">
        <v>311.75040000000001</v>
      </c>
      <c r="D6" s="1">
        <v>459.74439999999998</v>
      </c>
      <c r="E6" s="2">
        <v>0</v>
      </c>
      <c r="F6" s="2">
        <v>0</v>
      </c>
      <c r="G6" s="2">
        <v>0</v>
      </c>
      <c r="H6" s="2">
        <v>0</v>
      </c>
      <c r="I6" s="2"/>
      <c r="J6" s="2">
        <f t="shared" ref="J6:J37" si="9">PRODUCT($B6,C6)</f>
        <v>311.75040000000001</v>
      </c>
      <c r="K6" s="2">
        <f t="shared" si="4"/>
        <v>459.74439999999998</v>
      </c>
      <c r="L6" s="2">
        <f t="shared" si="5"/>
        <v>0</v>
      </c>
      <c r="M6" s="2">
        <f t="shared" si="6"/>
        <v>0</v>
      </c>
      <c r="N6" s="2">
        <f t="shared" si="7"/>
        <v>0</v>
      </c>
      <c r="O6" s="2">
        <f>PRODUCT($B6,H6)</f>
        <v>0</v>
      </c>
      <c r="P6" s="2"/>
      <c r="Q6" s="2"/>
    </row>
    <row r="7" spans="1:58" ht="12" customHeight="1" x14ac:dyDescent="0.3">
      <c r="A7" s="1">
        <f t="shared" ref="A7:A66" si="10">SUM(A6,1)</f>
        <v>20</v>
      </c>
      <c r="B7" s="19">
        <f>PRODUCT(B6,1/B$1)</f>
        <v>0.970873786407767</v>
      </c>
      <c r="C7" s="1">
        <v>389.29399999999998</v>
      </c>
      <c r="D7" s="1">
        <v>563.38990000000001</v>
      </c>
      <c r="E7" s="1">
        <v>564.66520000000003</v>
      </c>
      <c r="F7" s="2">
        <v>0</v>
      </c>
      <c r="G7" s="2">
        <v>0</v>
      </c>
      <c r="H7" s="2">
        <v>0</v>
      </c>
      <c r="I7" s="2"/>
      <c r="J7" s="2">
        <f t="shared" si="9"/>
        <v>377.95533980582525</v>
      </c>
      <c r="K7" s="2">
        <f t="shared" si="4"/>
        <v>546.98048543689322</v>
      </c>
      <c r="L7" s="2">
        <f t="shared" si="5"/>
        <v>548.21864077669909</v>
      </c>
      <c r="M7" s="2">
        <f t="shared" si="6"/>
        <v>0</v>
      </c>
      <c r="N7" s="2">
        <f t="shared" si="7"/>
        <v>0</v>
      </c>
      <c r="O7" s="2">
        <f t="shared" ref="O7:O66" si="11">PRODUCT($B7,H7)</f>
        <v>0</v>
      </c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</row>
    <row r="8" spans="1:58" ht="12" customHeight="1" x14ac:dyDescent="0.3">
      <c r="A8" s="1">
        <f t="shared" si="10"/>
        <v>21</v>
      </c>
      <c r="B8" s="19">
        <f t="shared" ref="B8:B66" si="12">PRODUCT(B7,1/B$1)</f>
        <v>0.94259590913375435</v>
      </c>
      <c r="C8" s="1">
        <v>425.74919999999997</v>
      </c>
      <c r="D8" s="1">
        <v>737.40170000000001</v>
      </c>
      <c r="E8" s="1">
        <v>766.69669999999996</v>
      </c>
      <c r="F8" s="1">
        <v>703.43200000000002</v>
      </c>
      <c r="G8" s="2">
        <v>0</v>
      </c>
      <c r="H8" s="2">
        <v>0</v>
      </c>
      <c r="I8" s="2"/>
      <c r="J8" s="2">
        <f t="shared" si="9"/>
        <v>401.30945423696858</v>
      </c>
      <c r="K8" s="2">
        <f t="shared" si="4"/>
        <v>695.071825808276</v>
      </c>
      <c r="L8" s="2">
        <f t="shared" si="5"/>
        <v>722.68517296634934</v>
      </c>
      <c r="M8" s="2">
        <f t="shared" si="6"/>
        <v>663.05212555377511</v>
      </c>
      <c r="N8" s="2">
        <f t="shared" si="7"/>
        <v>0</v>
      </c>
      <c r="O8" s="2">
        <f t="shared" si="11"/>
        <v>0</v>
      </c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</row>
    <row r="9" spans="1:58" ht="12" customHeight="1" x14ac:dyDescent="0.3">
      <c r="A9" s="1">
        <f t="shared" si="10"/>
        <v>22</v>
      </c>
      <c r="B9" s="19">
        <f t="shared" si="12"/>
        <v>0.91514165935315961</v>
      </c>
      <c r="C9" s="1">
        <v>452.41739999999999</v>
      </c>
      <c r="D9" s="1">
        <v>821.42370000000005</v>
      </c>
      <c r="E9" s="1">
        <v>768.54560000000004</v>
      </c>
      <c r="F9" s="1">
        <v>1046.7650000000001</v>
      </c>
      <c r="G9" s="2">
        <v>0</v>
      </c>
      <c r="H9" s="2">
        <v>0</v>
      </c>
      <c r="I9" s="2"/>
      <c r="J9" s="2">
        <f t="shared" si="9"/>
        <v>414.02601015624214</v>
      </c>
      <c r="K9" s="2">
        <f t="shared" si="4"/>
        <v>751.71904785001198</v>
      </c>
      <c r="L9" s="2">
        <f t="shared" si="5"/>
        <v>703.3280956725697</v>
      </c>
      <c r="M9" s="2">
        <f t="shared" si="6"/>
        <v>957.93825905281017</v>
      </c>
      <c r="N9" s="2">
        <f t="shared" si="7"/>
        <v>0</v>
      </c>
      <c r="O9" s="2">
        <f t="shared" si="11"/>
        <v>0</v>
      </c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</row>
    <row r="10" spans="1:58" ht="12" customHeight="1" x14ac:dyDescent="0.3">
      <c r="A10" s="1">
        <f t="shared" si="10"/>
        <v>23</v>
      </c>
      <c r="B10" s="19">
        <f t="shared" si="12"/>
        <v>0.888487047915689</v>
      </c>
      <c r="C10" s="1">
        <v>581.90309999999999</v>
      </c>
      <c r="D10" s="1">
        <v>887.31539999999995</v>
      </c>
      <c r="E10" s="1">
        <v>873.34100000000001</v>
      </c>
      <c r="F10" s="1">
        <v>1060.146</v>
      </c>
      <c r="G10" s="1">
        <v>1336.922</v>
      </c>
      <c r="H10" s="2">
        <v>0</v>
      </c>
      <c r="I10" s="2"/>
      <c r="J10" s="2">
        <f t="shared" si="9"/>
        <v>517.01336749198799</v>
      </c>
      <c r="K10" s="2">
        <f t="shared" si="4"/>
        <v>788.36824031612866</v>
      </c>
      <c r="L10" s="2">
        <f t="shared" si="5"/>
        <v>775.95216691373571</v>
      </c>
      <c r="M10" s="2">
        <f t="shared" si="6"/>
        <v>941.92598989962596</v>
      </c>
      <c r="N10" s="2">
        <f t="shared" si="7"/>
        <v>1187.8378810735387</v>
      </c>
      <c r="O10" s="2">
        <f t="shared" si="11"/>
        <v>0</v>
      </c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</row>
    <row r="11" spans="1:58" ht="12" customHeight="1" x14ac:dyDescent="0.3">
      <c r="A11" s="1">
        <f t="shared" si="10"/>
        <v>24</v>
      </c>
      <c r="B11" s="19">
        <f t="shared" si="12"/>
        <v>0.86260878438416411</v>
      </c>
      <c r="C11" s="1">
        <v>573.4384</v>
      </c>
      <c r="D11" s="1">
        <v>933.86109999999996</v>
      </c>
      <c r="E11" s="1">
        <v>1109.8440000000001</v>
      </c>
      <c r="F11" s="1">
        <v>1156.6969999999999</v>
      </c>
      <c r="G11" s="1">
        <v>1770.0219999999999</v>
      </c>
      <c r="H11" s="2">
        <v>0</v>
      </c>
      <c r="I11" s="2"/>
      <c r="J11" s="2">
        <f t="shared" si="9"/>
        <v>494.65300114320007</v>
      </c>
      <c r="K11" s="2">
        <f t="shared" si="4"/>
        <v>805.55678825465827</v>
      </c>
      <c r="L11" s="2">
        <f t="shared" si="5"/>
        <v>957.36118369605822</v>
      </c>
      <c r="M11" s="2">
        <f t="shared" si="6"/>
        <v>997.77699307080934</v>
      </c>
      <c r="N11" s="2">
        <f t="shared" si="7"/>
        <v>1526.8365257532269</v>
      </c>
      <c r="O11" s="2">
        <f t="shared" si="11"/>
        <v>0</v>
      </c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</row>
    <row r="12" spans="1:58" ht="12" customHeight="1" x14ac:dyDescent="0.3">
      <c r="A12" s="1">
        <f t="shared" si="10"/>
        <v>25</v>
      </c>
      <c r="B12" s="19">
        <f t="shared" si="12"/>
        <v>0.83748425668365445</v>
      </c>
      <c r="C12" s="1">
        <v>775.0018</v>
      </c>
      <c r="D12" s="1">
        <v>1133.2380000000001</v>
      </c>
      <c r="E12" s="1">
        <v>1208.944</v>
      </c>
      <c r="F12" s="1">
        <v>1441.2059999999999</v>
      </c>
      <c r="G12" s="1">
        <v>2186.3510000000001</v>
      </c>
      <c r="H12" s="2">
        <v>0</v>
      </c>
      <c r="I12" s="2"/>
      <c r="J12" s="2">
        <f t="shared" si="9"/>
        <v>649.05180640149422</v>
      </c>
      <c r="K12" s="2">
        <f t="shared" si="4"/>
        <v>949.06898407567121</v>
      </c>
      <c r="L12" s="2">
        <f t="shared" si="5"/>
        <v>1012.4715672121639</v>
      </c>
      <c r="M12" s="2">
        <f t="shared" si="6"/>
        <v>1206.9873356380228</v>
      </c>
      <c r="N12" s="2">
        <f t="shared" si="7"/>
        <v>1831.0345420845647</v>
      </c>
      <c r="O12" s="2">
        <f t="shared" si="11"/>
        <v>0</v>
      </c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</row>
    <row r="13" spans="1:58" ht="12" customHeight="1" x14ac:dyDescent="0.3">
      <c r="A13" s="1">
        <f t="shared" si="10"/>
        <v>26</v>
      </c>
      <c r="B13" s="19">
        <f t="shared" si="12"/>
        <v>0.81309151134335389</v>
      </c>
      <c r="C13" s="1">
        <v>764.14250000000004</v>
      </c>
      <c r="D13" s="1">
        <v>1057.817</v>
      </c>
      <c r="E13" s="1">
        <v>1496.663</v>
      </c>
      <c r="F13" s="1">
        <v>1680.4269999999999</v>
      </c>
      <c r="G13" s="1">
        <v>2053.7739999999999</v>
      </c>
      <c r="H13" s="1">
        <v>2357.4430000000002</v>
      </c>
      <c r="I13" s="2"/>
      <c r="J13" s="2">
        <f t="shared" si="9"/>
        <v>621.31778020668878</v>
      </c>
      <c r="K13" s="2">
        <f t="shared" si="4"/>
        <v>860.10202325469254</v>
      </c>
      <c r="L13" s="2">
        <f t="shared" si="5"/>
        <v>1216.9239806416781</v>
      </c>
      <c r="M13" s="2">
        <f t="shared" si="6"/>
        <v>1366.340929132178</v>
      </c>
      <c r="N13" s="2">
        <f t="shared" si="7"/>
        <v>1669.9062056176851</v>
      </c>
      <c r="O13" s="2">
        <f t="shared" si="11"/>
        <v>1916.8168917758103</v>
      </c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</row>
    <row r="14" spans="1:58" ht="12" customHeight="1" x14ac:dyDescent="0.3">
      <c r="A14" s="1">
        <f t="shared" si="10"/>
        <v>27</v>
      </c>
      <c r="B14" s="19">
        <f t="shared" si="12"/>
        <v>0.78940923431393584</v>
      </c>
      <c r="C14" s="1">
        <v>783.19590000000005</v>
      </c>
      <c r="D14" s="1">
        <v>1070.2080000000001</v>
      </c>
      <c r="E14" s="1">
        <v>1420.027</v>
      </c>
      <c r="F14" s="1">
        <v>1628.836</v>
      </c>
      <c r="G14" s="1">
        <v>2276.6280000000002</v>
      </c>
      <c r="H14" s="1">
        <v>2726.1039999999998</v>
      </c>
      <c r="I14" s="2"/>
      <c r="J14" s="2">
        <f t="shared" si="9"/>
        <v>618.26207573681393</v>
      </c>
      <c r="K14" s="2">
        <f t="shared" si="4"/>
        <v>844.83207783664875</v>
      </c>
      <c r="L14" s="2">
        <f t="shared" si="5"/>
        <v>1120.9824267751153</v>
      </c>
      <c r="M14" s="2">
        <f t="shared" si="6"/>
        <v>1285.8181795829739</v>
      </c>
      <c r="N14" s="2">
        <f t="shared" si="7"/>
        <v>1797.1911662976672</v>
      </c>
      <c r="O14" s="2">
        <f t="shared" si="11"/>
        <v>2152.0116713001576</v>
      </c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</row>
    <row r="15" spans="1:58" ht="12" customHeight="1" x14ac:dyDescent="0.3">
      <c r="A15" s="1">
        <f t="shared" si="10"/>
        <v>28</v>
      </c>
      <c r="B15" s="19">
        <f t="shared" si="12"/>
        <v>0.76641673234362706</v>
      </c>
      <c r="C15" s="1">
        <v>745.77700000000004</v>
      </c>
      <c r="D15" s="1">
        <v>1311.799</v>
      </c>
      <c r="E15" s="1">
        <v>1413.338</v>
      </c>
      <c r="F15" s="1">
        <v>1850.8320000000001</v>
      </c>
      <c r="G15" s="1">
        <v>2569.96</v>
      </c>
      <c r="H15" s="1">
        <v>2785.645</v>
      </c>
      <c r="I15" s="2"/>
      <c r="J15" s="2">
        <f t="shared" si="9"/>
        <v>571.57597139703319</v>
      </c>
      <c r="K15" s="2">
        <f t="shared" si="4"/>
        <v>1005.3847030716377</v>
      </c>
      <c r="L15" s="2">
        <f t="shared" si="5"/>
        <v>1083.2058916570772</v>
      </c>
      <c r="M15" s="2">
        <f t="shared" si="6"/>
        <v>1418.50861355702</v>
      </c>
      <c r="N15" s="2">
        <f t="shared" si="7"/>
        <v>1969.6603454538279</v>
      </c>
      <c r="O15" s="2">
        <f t="shared" si="11"/>
        <v>2134.9649383693632</v>
      </c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</row>
    <row r="16" spans="1:58" ht="12" customHeight="1" x14ac:dyDescent="0.3">
      <c r="A16" s="1">
        <f t="shared" si="10"/>
        <v>29</v>
      </c>
      <c r="B16" s="19">
        <f t="shared" si="12"/>
        <v>0.74409391489672527</v>
      </c>
      <c r="C16" s="1">
        <v>751.93389999999999</v>
      </c>
      <c r="D16" s="1">
        <v>1169.617</v>
      </c>
      <c r="E16" s="1">
        <v>1527.8630000000001</v>
      </c>
      <c r="F16" s="1">
        <v>1844.7439999999999</v>
      </c>
      <c r="G16" s="1">
        <v>2382.6329999999998</v>
      </c>
      <c r="H16" s="1">
        <v>3344.681</v>
      </c>
      <c r="I16" s="2"/>
      <c r="J16" s="2">
        <f t="shared" si="9"/>
        <v>559.50943939456272</v>
      </c>
      <c r="K16" s="2">
        <f t="shared" si="4"/>
        <v>870.3048924597631</v>
      </c>
      <c r="L16" s="2">
        <f t="shared" si="5"/>
        <v>1136.8735610958554</v>
      </c>
      <c r="M16" s="2">
        <f t="shared" si="6"/>
        <v>1372.6627849422446</v>
      </c>
      <c r="N16" s="2">
        <f t="shared" si="7"/>
        <v>1772.9027167321292</v>
      </c>
      <c r="O16" s="2">
        <f t="shared" si="11"/>
        <v>2488.7567793706939</v>
      </c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</row>
    <row r="17" spans="1:58" ht="12" customHeight="1" x14ac:dyDescent="0.3">
      <c r="A17" s="1">
        <f t="shared" si="10"/>
        <v>30</v>
      </c>
      <c r="B17" s="19">
        <f t="shared" si="12"/>
        <v>0.72242127659876243</v>
      </c>
      <c r="C17" s="1">
        <v>740.68989999999997</v>
      </c>
      <c r="D17" s="1">
        <v>1249.7550000000001</v>
      </c>
      <c r="E17" s="1">
        <v>1740.77</v>
      </c>
      <c r="F17" s="1">
        <v>1998.252</v>
      </c>
      <c r="G17" s="1">
        <v>2728.9050000000002</v>
      </c>
      <c r="H17" s="1">
        <v>3095.248</v>
      </c>
      <c r="I17" s="2"/>
      <c r="J17" s="2">
        <f t="shared" si="9"/>
        <v>535.09014312180966</v>
      </c>
      <c r="K17" s="2">
        <f t="shared" si="4"/>
        <v>902.84960253568647</v>
      </c>
      <c r="L17" s="2">
        <f t="shared" si="5"/>
        <v>1257.5692856648277</v>
      </c>
      <c r="M17" s="2">
        <f t="shared" si="6"/>
        <v>1443.5797608060302</v>
      </c>
      <c r="N17" s="2">
        <f t="shared" si="7"/>
        <v>1971.4190338167459</v>
      </c>
      <c r="O17" s="2">
        <f t="shared" si="11"/>
        <v>2236.0730115497663</v>
      </c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</row>
    <row r="18" spans="1:58" ht="12" customHeight="1" x14ac:dyDescent="0.3">
      <c r="A18" s="1">
        <f t="shared" si="10"/>
        <v>31</v>
      </c>
      <c r="B18" s="19">
        <f t="shared" si="12"/>
        <v>0.70137988019297326</v>
      </c>
      <c r="C18" s="1">
        <v>971.81179999999995</v>
      </c>
      <c r="D18" s="1">
        <v>1453.3119999999999</v>
      </c>
      <c r="E18" s="1">
        <v>1702.7170000000001</v>
      </c>
      <c r="F18" s="1">
        <v>1867.8510000000001</v>
      </c>
      <c r="G18" s="1">
        <v>2861.982</v>
      </c>
      <c r="H18" s="1">
        <v>3457.415</v>
      </c>
      <c r="I18" s="2"/>
      <c r="J18" s="2">
        <f t="shared" si="9"/>
        <v>681.60924385411761</v>
      </c>
      <c r="K18" s="2">
        <f t="shared" si="4"/>
        <v>1019.3237964430103</v>
      </c>
      <c r="L18" s="2">
        <f t="shared" si="5"/>
        <v>1194.2514454625389</v>
      </c>
      <c r="M18" s="2">
        <f t="shared" si="6"/>
        <v>1310.0731105983255</v>
      </c>
      <c r="N18" s="2">
        <f t="shared" si="7"/>
        <v>2007.336592274446</v>
      </c>
      <c r="O18" s="2">
        <f t="shared" si="11"/>
        <v>2424.9613184773884</v>
      </c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</row>
    <row r="19" spans="1:58" ht="12" customHeight="1" x14ac:dyDescent="0.3">
      <c r="A19" s="1">
        <f t="shared" si="10"/>
        <v>32</v>
      </c>
      <c r="B19" s="19">
        <f t="shared" si="12"/>
        <v>0.68095133999317792</v>
      </c>
      <c r="C19" s="1">
        <v>941.98119999999994</v>
      </c>
      <c r="D19" s="1">
        <v>1467.182</v>
      </c>
      <c r="E19" s="1">
        <v>1787.028</v>
      </c>
      <c r="F19" s="1">
        <v>1847.079</v>
      </c>
      <c r="G19" s="1">
        <v>2745.431</v>
      </c>
      <c r="H19" s="1">
        <v>3244.72</v>
      </c>
      <c r="I19" s="2"/>
      <c r="J19" s="2">
        <f t="shared" si="9"/>
        <v>641.44336038838173</v>
      </c>
      <c r="K19" s="2">
        <f t="shared" si="4"/>
        <v>999.07954891387078</v>
      </c>
      <c r="L19" s="2">
        <f t="shared" si="5"/>
        <v>1216.8791112053289</v>
      </c>
      <c r="M19" s="2">
        <f t="shared" si="6"/>
        <v>1257.770920123259</v>
      </c>
      <c r="N19" s="2">
        <f t="shared" si="7"/>
        <v>1869.5049183088104</v>
      </c>
      <c r="O19" s="2">
        <f t="shared" si="11"/>
        <v>2209.496431902664</v>
      </c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</row>
    <row r="20" spans="1:58" ht="12" customHeight="1" x14ac:dyDescent="0.3">
      <c r="A20" s="1">
        <f t="shared" si="10"/>
        <v>33</v>
      </c>
      <c r="B20" s="19">
        <f t="shared" si="12"/>
        <v>0.66111780581861934</v>
      </c>
      <c r="C20" s="1">
        <v>1106.1210000000001</v>
      </c>
      <c r="D20" s="1">
        <v>1417.078</v>
      </c>
      <c r="E20" s="1">
        <v>1638.085</v>
      </c>
      <c r="F20" s="1">
        <v>2092.5390000000002</v>
      </c>
      <c r="G20" s="1">
        <v>2667.8560000000002</v>
      </c>
      <c r="H20" s="1">
        <v>3829.5479999999998</v>
      </c>
      <c r="I20" s="2"/>
      <c r="J20" s="2">
        <f t="shared" si="9"/>
        <v>731.27628848989707</v>
      </c>
      <c r="K20" s="2">
        <f t="shared" si="4"/>
        <v>936.85549803383742</v>
      </c>
      <c r="L20" s="2">
        <f t="shared" si="5"/>
        <v>1082.9671609443931</v>
      </c>
      <c r="M20" s="2">
        <f t="shared" si="6"/>
        <v>1383.414792269888</v>
      </c>
      <c r="N20" s="2">
        <f t="shared" si="7"/>
        <v>1763.7671049600388</v>
      </c>
      <c r="O20" s="2">
        <f t="shared" si="11"/>
        <v>2531.7823710370817</v>
      </c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</row>
    <row r="21" spans="1:58" ht="12" customHeight="1" x14ac:dyDescent="0.3">
      <c r="A21" s="1">
        <f t="shared" si="10"/>
        <v>34</v>
      </c>
      <c r="B21" s="19">
        <f t="shared" si="12"/>
        <v>0.64186194739671787</v>
      </c>
      <c r="C21" s="1">
        <v>1005.148</v>
      </c>
      <c r="D21" s="1">
        <v>1470.75</v>
      </c>
      <c r="E21" s="1">
        <v>1949.5260000000001</v>
      </c>
      <c r="F21" s="1">
        <v>1873.2439999999999</v>
      </c>
      <c r="G21" s="1">
        <v>2957.395</v>
      </c>
      <c r="H21" s="1">
        <v>3554.4960000000001</v>
      </c>
      <c r="I21" s="2"/>
      <c r="J21" s="2">
        <f t="shared" si="9"/>
        <v>645.16625270191616</v>
      </c>
      <c r="K21" s="2">
        <f t="shared" si="4"/>
        <v>944.01845913372279</v>
      </c>
      <c r="L21" s="2">
        <f t="shared" si="5"/>
        <v>1251.3265548605339</v>
      </c>
      <c r="M21" s="2">
        <f t="shared" si="6"/>
        <v>1202.3640417892173</v>
      </c>
      <c r="N21" s="2">
        <f t="shared" si="7"/>
        <v>1898.2393139213164</v>
      </c>
      <c r="O21" s="2">
        <f t="shared" si="11"/>
        <v>2281.4957245738442</v>
      </c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</row>
    <row r="22" spans="1:58" ht="12" customHeight="1" x14ac:dyDescent="0.3">
      <c r="A22" s="1">
        <f t="shared" si="10"/>
        <v>35</v>
      </c>
      <c r="B22" s="19">
        <f t="shared" si="12"/>
        <v>0.62316693922011446</v>
      </c>
      <c r="C22" s="1">
        <v>830.50170000000003</v>
      </c>
      <c r="D22" s="1">
        <v>1536.134</v>
      </c>
      <c r="E22" s="1">
        <v>1727.0619999999999</v>
      </c>
      <c r="F22" s="1">
        <v>1928.4459999999999</v>
      </c>
      <c r="G22" s="1">
        <v>3035.652</v>
      </c>
      <c r="H22" s="1">
        <v>3918.134</v>
      </c>
      <c r="I22" s="2"/>
      <c r="J22" s="2">
        <f t="shared" si="9"/>
        <v>517.54120240610177</v>
      </c>
      <c r="K22" s="2">
        <f t="shared" si="4"/>
        <v>957.26792301195132</v>
      </c>
      <c r="L22" s="2">
        <f t="shared" si="5"/>
        <v>1076.2479403833693</v>
      </c>
      <c r="M22" s="2">
        <f t="shared" si="6"/>
        <v>1201.7437912712728</v>
      </c>
      <c r="N22" s="2">
        <f t="shared" si="7"/>
        <v>1891.717965377419</v>
      </c>
      <c r="O22" s="2">
        <f t="shared" si="11"/>
        <v>2441.6515722342638</v>
      </c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</row>
    <row r="23" spans="1:58" ht="12" customHeight="1" x14ac:dyDescent="0.3">
      <c r="A23" s="1">
        <f t="shared" si="10"/>
        <v>36</v>
      </c>
      <c r="B23" s="19">
        <f t="shared" si="12"/>
        <v>0.60501644584477132</v>
      </c>
      <c r="C23" s="1">
        <v>1060.135</v>
      </c>
      <c r="D23" s="1">
        <v>1620.5119999999999</v>
      </c>
      <c r="E23" s="1">
        <v>1942.645</v>
      </c>
      <c r="F23" s="1">
        <v>2184.9830000000002</v>
      </c>
      <c r="G23" s="1">
        <v>2838.2939999999999</v>
      </c>
      <c r="H23" s="1">
        <v>3472.2860000000001</v>
      </c>
      <c r="I23" s="2"/>
      <c r="J23" s="2">
        <f t="shared" si="9"/>
        <v>641.39910981564663</v>
      </c>
      <c r="K23" s="2">
        <f t="shared" si="4"/>
        <v>980.43641068880208</v>
      </c>
      <c r="L23" s="2">
        <f t="shared" si="5"/>
        <v>1175.3321734381159</v>
      </c>
      <c r="M23" s="2">
        <f t="shared" si="6"/>
        <v>1321.9506488912461</v>
      </c>
      <c r="N23" s="2">
        <f t="shared" si="7"/>
        <v>1717.2145481425393</v>
      </c>
      <c r="O23" s="2">
        <f t="shared" si="11"/>
        <v>2100.7901346765575</v>
      </c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</row>
    <row r="24" spans="1:58" ht="12" customHeight="1" x14ac:dyDescent="0.3">
      <c r="A24" s="1">
        <f t="shared" si="10"/>
        <v>37</v>
      </c>
      <c r="B24" s="19">
        <f t="shared" si="12"/>
        <v>0.58739460761628282</v>
      </c>
      <c r="C24" s="1">
        <v>894.01589999999999</v>
      </c>
      <c r="D24" s="1">
        <v>1603.317</v>
      </c>
      <c r="E24" s="1">
        <v>2021.279</v>
      </c>
      <c r="F24" s="1">
        <v>2247.4160000000002</v>
      </c>
      <c r="G24" s="1">
        <v>3173.078</v>
      </c>
      <c r="H24" s="1">
        <v>3956.7049999999999</v>
      </c>
      <c r="I24" s="2"/>
      <c r="J24" s="2">
        <f t="shared" si="9"/>
        <v>525.14011878321787</v>
      </c>
      <c r="K24" s="2">
        <f t="shared" si="4"/>
        <v>941.77976009951567</v>
      </c>
      <c r="L24" s="2">
        <f t="shared" si="5"/>
        <v>1187.2883850880326</v>
      </c>
      <c r="M24" s="2">
        <f t="shared" si="6"/>
        <v>1320.1200394705559</v>
      </c>
      <c r="N24" s="2">
        <f t="shared" si="7"/>
        <v>1863.8489067458595</v>
      </c>
      <c r="O24" s="2">
        <f t="shared" si="11"/>
        <v>2324.1471809283844</v>
      </c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</row>
    <row r="25" spans="1:58" ht="12" customHeight="1" x14ac:dyDescent="0.3">
      <c r="A25" s="1">
        <f t="shared" si="10"/>
        <v>38</v>
      </c>
      <c r="B25" s="19">
        <f t="shared" si="12"/>
        <v>0.57028602681192508</v>
      </c>
      <c r="C25" s="1">
        <v>996.64120000000003</v>
      </c>
      <c r="D25" s="1">
        <v>1632.4939999999999</v>
      </c>
      <c r="E25" s="1">
        <v>1851.64</v>
      </c>
      <c r="F25" s="1">
        <v>1994.336</v>
      </c>
      <c r="G25" s="1">
        <v>3006.2280000000001</v>
      </c>
      <c r="H25" s="1">
        <v>4090.2040000000002</v>
      </c>
      <c r="I25" s="2"/>
      <c r="J25" s="2">
        <f t="shared" si="9"/>
        <v>568.37055010506924</v>
      </c>
      <c r="K25" s="2">
        <f t="shared" si="4"/>
        <v>930.98851705430673</v>
      </c>
      <c r="L25" s="2">
        <f t="shared" si="5"/>
        <v>1055.964418686033</v>
      </c>
      <c r="M25" s="2">
        <f t="shared" si="6"/>
        <v>1137.3419535679875</v>
      </c>
      <c r="N25" s="2">
        <f t="shared" si="7"/>
        <v>1714.4098218107599</v>
      </c>
      <c r="O25" s="2">
        <f t="shared" si="11"/>
        <v>2332.5861880102434</v>
      </c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</row>
    <row r="26" spans="1:58" ht="12" customHeight="1" x14ac:dyDescent="0.3">
      <c r="A26" s="1">
        <f t="shared" si="10"/>
        <v>39</v>
      </c>
      <c r="B26" s="19">
        <f t="shared" si="12"/>
        <v>0.55367575418633508</v>
      </c>
      <c r="C26" s="1">
        <v>980.01710000000003</v>
      </c>
      <c r="D26" s="1">
        <v>1571.8679999999999</v>
      </c>
      <c r="E26" s="1">
        <v>1941.674</v>
      </c>
      <c r="F26" s="1">
        <v>1933.875</v>
      </c>
      <c r="G26" s="1">
        <v>3059.174</v>
      </c>
      <c r="H26" s="1">
        <v>4316.5529999999999</v>
      </c>
      <c r="I26" s="2"/>
      <c r="J26" s="2">
        <f t="shared" si="9"/>
        <v>542.61170695800502</v>
      </c>
      <c r="K26" s="2">
        <f t="shared" si="4"/>
        <v>870.30520038136615</v>
      </c>
      <c r="L26" s="2">
        <f t="shared" si="5"/>
        <v>1075.0578163339981</v>
      </c>
      <c r="M26" s="2">
        <f t="shared" si="6"/>
        <v>1070.7396991270987</v>
      </c>
      <c r="N26" s="2">
        <f t="shared" si="7"/>
        <v>1693.7904716372275</v>
      </c>
      <c r="O26" s="2">
        <f t="shared" si="11"/>
        <v>2389.9707377602872</v>
      </c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</row>
    <row r="27" spans="1:58" ht="12" customHeight="1" x14ac:dyDescent="0.3">
      <c r="A27" s="1">
        <f t="shared" si="10"/>
        <v>40</v>
      </c>
      <c r="B27" s="19">
        <f t="shared" si="12"/>
        <v>0.53754927590906321</v>
      </c>
      <c r="C27" s="1">
        <v>1051.3340000000001</v>
      </c>
      <c r="D27" s="1">
        <v>1540.193</v>
      </c>
      <c r="E27" s="1">
        <v>2082.9540000000002</v>
      </c>
      <c r="F27" s="1">
        <v>2337.3389999999999</v>
      </c>
      <c r="G27" s="1">
        <v>3065.0079999999998</v>
      </c>
      <c r="H27" s="1">
        <v>4290.49</v>
      </c>
      <c r="I27" s="2"/>
      <c r="J27" s="2">
        <f t="shared" si="9"/>
        <v>565.14383043857913</v>
      </c>
      <c r="K27" s="2">
        <f t="shared" si="4"/>
        <v>827.92963191020783</v>
      </c>
      <c r="L27" s="2">
        <f t="shared" si="5"/>
        <v>1119.6904144518869</v>
      </c>
      <c r="M27" s="2">
        <f t="shared" si="6"/>
        <v>1256.4348870040139</v>
      </c>
      <c r="N27" s="2">
        <f t="shared" si="7"/>
        <v>1647.5928310554859</v>
      </c>
      <c r="O27" s="2">
        <f t="shared" si="11"/>
        <v>2306.3497927950766</v>
      </c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</row>
    <row r="28" spans="1:58" ht="12" customHeight="1" x14ac:dyDescent="0.3">
      <c r="A28" s="1">
        <f t="shared" si="10"/>
        <v>41</v>
      </c>
      <c r="B28" s="19">
        <f t="shared" si="12"/>
        <v>0.52189250088258565</v>
      </c>
      <c r="C28" s="1">
        <v>1068.3820000000001</v>
      </c>
      <c r="D28" s="1">
        <v>1628.203</v>
      </c>
      <c r="E28" s="1">
        <v>2005.2719999999999</v>
      </c>
      <c r="F28" s="1">
        <v>2226.326</v>
      </c>
      <c r="G28" s="1">
        <v>3217.8690000000001</v>
      </c>
      <c r="H28" s="1">
        <v>4176.982</v>
      </c>
      <c r="I28" s="2"/>
      <c r="J28" s="2">
        <f t="shared" si="9"/>
        <v>557.58055387793866</v>
      </c>
      <c r="K28" s="2">
        <f t="shared" si="4"/>
        <v>849.74693561452864</v>
      </c>
      <c r="L28" s="2">
        <f t="shared" si="5"/>
        <v>1046.5364190298242</v>
      </c>
      <c r="M28" s="2">
        <f t="shared" si="6"/>
        <v>1161.9028439199235</v>
      </c>
      <c r="N28" s="2">
        <f t="shared" si="7"/>
        <v>1679.3816999225451</v>
      </c>
      <c r="O28" s="2">
        <f t="shared" si="11"/>
        <v>2179.9355821215445</v>
      </c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</row>
    <row r="29" spans="1:58" ht="12" customHeight="1" x14ac:dyDescent="0.3">
      <c r="A29" s="1">
        <f t="shared" si="10"/>
        <v>42</v>
      </c>
      <c r="B29" s="19">
        <f t="shared" si="12"/>
        <v>0.50669174842969478</v>
      </c>
      <c r="C29" s="1">
        <v>1041.3510000000001</v>
      </c>
      <c r="D29" s="1">
        <v>1749.414</v>
      </c>
      <c r="E29" s="1">
        <v>2012.8109999999999</v>
      </c>
      <c r="F29" s="1">
        <v>2143.6970000000001</v>
      </c>
      <c r="G29" s="1">
        <v>3159.0259999999998</v>
      </c>
      <c r="H29" s="1">
        <v>4268.7209999999995</v>
      </c>
      <c r="I29" s="2"/>
      <c r="J29" s="2">
        <f t="shared" si="9"/>
        <v>527.6439589190112</v>
      </c>
      <c r="K29" s="2">
        <f t="shared" si="4"/>
        <v>886.41363838738607</v>
      </c>
      <c r="L29" s="2">
        <f t="shared" si="5"/>
        <v>1019.8747248485223</v>
      </c>
      <c r="M29" s="2">
        <f t="shared" si="6"/>
        <v>1086.1935810334915</v>
      </c>
      <c r="N29" s="2">
        <f t="shared" si="7"/>
        <v>1600.6524072748648</v>
      </c>
      <c r="O29" s="2">
        <f t="shared" si="11"/>
        <v>2162.9257070485551</v>
      </c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</row>
    <row r="30" spans="1:58" ht="12" customHeight="1" x14ac:dyDescent="0.3">
      <c r="A30" s="1">
        <f t="shared" si="10"/>
        <v>43</v>
      </c>
      <c r="B30" s="19">
        <f t="shared" si="12"/>
        <v>0.49193373633950949</v>
      </c>
      <c r="C30" s="1">
        <v>1038.316</v>
      </c>
      <c r="D30" s="1">
        <v>1767.1189999999999</v>
      </c>
      <c r="E30" s="1">
        <v>2110.6950000000002</v>
      </c>
      <c r="F30" s="1">
        <v>2206.366</v>
      </c>
      <c r="G30" s="1">
        <v>3376.8389999999999</v>
      </c>
      <c r="H30" s="2">
        <v>4144.26</v>
      </c>
      <c r="I30" s="2"/>
      <c r="J30" s="2">
        <f t="shared" si="9"/>
        <v>510.78266938109414</v>
      </c>
      <c r="K30" s="2">
        <f t="shared" si="4"/>
        <v>869.30545222653757</v>
      </c>
      <c r="L30" s="2">
        <f t="shared" si="5"/>
        <v>1038.322077623121</v>
      </c>
      <c r="M30" s="2">
        <f t="shared" si="6"/>
        <v>1085.3858701124582</v>
      </c>
      <c r="N30" s="2">
        <f t="shared" si="7"/>
        <v>1661.1810262869728</v>
      </c>
      <c r="O30" s="2">
        <f t="shared" si="11"/>
        <v>2038.7013061623757</v>
      </c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</row>
    <row r="31" spans="1:58" ht="12" customHeight="1" x14ac:dyDescent="0.3">
      <c r="A31" s="1">
        <f t="shared" si="10"/>
        <v>44</v>
      </c>
      <c r="B31" s="19">
        <f t="shared" si="12"/>
        <v>0.4776055692616597</v>
      </c>
      <c r="C31" s="1">
        <v>1056.884</v>
      </c>
      <c r="D31" s="1">
        <v>1682.4849999999999</v>
      </c>
      <c r="E31" s="1">
        <v>1887.5</v>
      </c>
      <c r="F31" s="1">
        <v>2394.1709999999998</v>
      </c>
      <c r="G31" s="1">
        <v>3237.1309999999999</v>
      </c>
      <c r="H31" s="2">
        <v>4546.1180000000004</v>
      </c>
      <c r="I31" s="2"/>
      <c r="J31" s="2">
        <f t="shared" si="9"/>
        <v>504.77368446353995</v>
      </c>
      <c r="K31" s="2">
        <f t="shared" si="4"/>
        <v>803.56420619920345</v>
      </c>
      <c r="L31" s="2">
        <f t="shared" si="5"/>
        <v>901.48051198138273</v>
      </c>
      <c r="M31" s="2">
        <f t="shared" si="6"/>
        <v>1143.469403364757</v>
      </c>
      <c r="N31" s="2">
        <f t="shared" si="7"/>
        <v>1546.0717940295656</v>
      </c>
      <c r="O31" s="2">
        <f t="shared" si="11"/>
        <v>2171.2512753206779</v>
      </c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</row>
    <row r="32" spans="1:58" ht="12" customHeight="1" x14ac:dyDescent="0.3">
      <c r="A32" s="1">
        <f t="shared" si="10"/>
        <v>45</v>
      </c>
      <c r="B32" s="19">
        <f t="shared" si="12"/>
        <v>0.46369472743850459</v>
      </c>
      <c r="C32" s="1">
        <v>999.01300000000003</v>
      </c>
      <c r="D32" s="1">
        <v>1606.364</v>
      </c>
      <c r="E32" s="1">
        <v>2356.7379999999998</v>
      </c>
      <c r="F32" s="1">
        <v>2484.7750000000001</v>
      </c>
      <c r="G32" s="1">
        <v>3182.623</v>
      </c>
      <c r="H32" s="2">
        <v>4531.4319999999998</v>
      </c>
      <c r="I32" s="2"/>
      <c r="J32" s="2">
        <f t="shared" si="9"/>
        <v>463.23706074252283</v>
      </c>
      <c r="K32" s="2">
        <f t="shared" si="4"/>
        <v>744.86251714702598</v>
      </c>
      <c r="L32" s="2">
        <f t="shared" si="5"/>
        <v>1092.8069845539665</v>
      </c>
      <c r="M32" s="2">
        <f t="shared" si="6"/>
        <v>1152.1770663710104</v>
      </c>
      <c r="N32" s="2">
        <f t="shared" si="7"/>
        <v>1475.7655045245158</v>
      </c>
      <c r="O32" s="2">
        <f t="shared" si="11"/>
        <v>2101.2011261461175</v>
      </c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</row>
    <row r="33" spans="1:58" ht="12" customHeight="1" x14ac:dyDescent="0.3">
      <c r="A33" s="1">
        <f t="shared" si="10"/>
        <v>46</v>
      </c>
      <c r="B33" s="19">
        <f t="shared" si="12"/>
        <v>0.45018905576553847</v>
      </c>
      <c r="C33" s="1">
        <v>969.90089999999998</v>
      </c>
      <c r="D33" s="1">
        <v>1663.2139999999999</v>
      </c>
      <c r="E33" s="1">
        <v>2052.9</v>
      </c>
      <c r="F33" s="1">
        <v>2197.7579999999998</v>
      </c>
      <c r="G33" s="1">
        <v>2995.4740000000002</v>
      </c>
      <c r="H33" s="2">
        <v>4353.2520000000004</v>
      </c>
      <c r="I33" s="2"/>
      <c r="J33" s="2">
        <f t="shared" si="9"/>
        <v>436.63877035714592</v>
      </c>
      <c r="K33" s="2">
        <f t="shared" si="4"/>
        <v>748.76074019602424</v>
      </c>
      <c r="L33" s="2">
        <f t="shared" si="5"/>
        <v>924.19311258107393</v>
      </c>
      <c r="M33" s="2">
        <f t="shared" si="6"/>
        <v>989.40659882115824</v>
      </c>
      <c r="N33" s="2">
        <f t="shared" si="7"/>
        <v>1348.5296116302206</v>
      </c>
      <c r="O33" s="2">
        <f t="shared" si="11"/>
        <v>1959.786407389442</v>
      </c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</row>
    <row r="34" spans="1:58" ht="12" customHeight="1" x14ac:dyDescent="0.3">
      <c r="A34" s="1">
        <f t="shared" si="10"/>
        <v>47</v>
      </c>
      <c r="B34" s="19">
        <f t="shared" si="12"/>
        <v>0.43707675317042571</v>
      </c>
      <c r="C34" s="1">
        <v>910.3261</v>
      </c>
      <c r="D34" s="1">
        <v>1560.607</v>
      </c>
      <c r="E34" s="1">
        <v>2180.2350000000001</v>
      </c>
      <c r="F34" s="1">
        <v>2284.0520000000001</v>
      </c>
      <c r="G34" s="1">
        <v>3132.54</v>
      </c>
      <c r="H34" s="2">
        <v>4657.5990000000002</v>
      </c>
      <c r="I34" s="2"/>
      <c r="J34" s="2">
        <f t="shared" si="9"/>
        <v>397.88237611429628</v>
      </c>
      <c r="K34" s="2">
        <f t="shared" si="4"/>
        <v>682.1050405350386</v>
      </c>
      <c r="L34" s="2">
        <f t="shared" si="5"/>
        <v>952.93003494852314</v>
      </c>
      <c r="M34" s="2">
        <f t="shared" si="6"/>
        <v>998.30603223241724</v>
      </c>
      <c r="N34" s="2">
        <f t="shared" si="7"/>
        <v>1369.1604123764853</v>
      </c>
      <c r="O34" s="2">
        <f t="shared" si="11"/>
        <v>2035.7282484898217</v>
      </c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</row>
    <row r="35" spans="1:58" ht="12" customHeight="1" x14ac:dyDescent="0.3">
      <c r="A35" s="1">
        <f t="shared" si="10"/>
        <v>48</v>
      </c>
      <c r="B35" s="19">
        <f t="shared" si="12"/>
        <v>0.42434636230138417</v>
      </c>
      <c r="C35" s="1">
        <v>807.51469999999995</v>
      </c>
      <c r="D35" s="1">
        <v>1630.2329999999999</v>
      </c>
      <c r="E35" s="1">
        <v>1963.367</v>
      </c>
      <c r="F35" s="1">
        <v>2073.7179999999998</v>
      </c>
      <c r="G35" s="1">
        <v>2959.8429999999998</v>
      </c>
      <c r="H35" s="2">
        <v>3714.3890000000001</v>
      </c>
      <c r="I35" s="2"/>
      <c r="J35" s="2">
        <f t="shared" si="9"/>
        <v>342.66592544989351</v>
      </c>
      <c r="K35" s="2">
        <f t="shared" si="4"/>
        <v>691.78344325367243</v>
      </c>
      <c r="L35" s="2">
        <f t="shared" si="5"/>
        <v>833.14764431258175</v>
      </c>
      <c r="M35" s="2">
        <f t="shared" si="6"/>
        <v>879.9746897389017</v>
      </c>
      <c r="N35" s="2">
        <f t="shared" si="7"/>
        <v>1255.9986100332158</v>
      </c>
      <c r="O35" s="2">
        <f t="shared" si="11"/>
        <v>1576.1874603222761</v>
      </c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</row>
    <row r="36" spans="1:58" ht="12" customHeight="1" x14ac:dyDescent="0.3">
      <c r="A36" s="1">
        <f t="shared" si="10"/>
        <v>49</v>
      </c>
      <c r="B36" s="19">
        <f t="shared" si="12"/>
        <v>0.41198675951590696</v>
      </c>
      <c r="C36" s="1">
        <v>957.2133</v>
      </c>
      <c r="D36" s="1">
        <v>1763.76</v>
      </c>
      <c r="E36" s="1">
        <v>2127.712</v>
      </c>
      <c r="F36" s="1">
        <v>2429.047</v>
      </c>
      <c r="G36" s="1">
        <v>3264.1089999999999</v>
      </c>
      <c r="H36" s="2">
        <v>4048.788</v>
      </c>
      <c r="I36" s="2"/>
      <c r="J36" s="2">
        <f t="shared" si="9"/>
        <v>394.35920563252773</v>
      </c>
      <c r="K36" s="2">
        <f t="shared" si="4"/>
        <v>726.64576696377605</v>
      </c>
      <c r="L36" s="2">
        <f t="shared" si="5"/>
        <v>876.58917206310946</v>
      </c>
      <c r="M36" s="2">
        <f t="shared" si="6"/>
        <v>1000.7352022418353</v>
      </c>
      <c r="N36" s="2">
        <f t="shared" si="7"/>
        <v>1344.7696896167076</v>
      </c>
      <c r="O36" s="2">
        <f t="shared" si="11"/>
        <v>1668.0470480868898</v>
      </c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</row>
    <row r="37" spans="1:58" ht="12" customHeight="1" x14ac:dyDescent="0.3">
      <c r="A37" s="1">
        <f t="shared" si="10"/>
        <v>50</v>
      </c>
      <c r="B37" s="19">
        <f t="shared" si="12"/>
        <v>0.39998714516107475</v>
      </c>
      <c r="C37" s="1">
        <v>938.94090000000006</v>
      </c>
      <c r="D37" s="1">
        <v>1630.6880000000001</v>
      </c>
      <c r="E37" s="1">
        <v>2039.8810000000001</v>
      </c>
      <c r="F37" s="1">
        <v>2133.8409999999999</v>
      </c>
      <c r="G37" s="1">
        <v>3223.3670000000002</v>
      </c>
      <c r="H37" s="2">
        <v>4459.6689999999999</v>
      </c>
      <c r="I37" s="2"/>
      <c r="J37" s="2">
        <f t="shared" si="9"/>
        <v>375.56429006597017</v>
      </c>
      <c r="K37" s="2">
        <f t="shared" ref="K37:K66" si="13">PRODUCT($B37,D37)</f>
        <v>652.25423776842274</v>
      </c>
      <c r="L37" s="2">
        <f t="shared" ref="L37:L66" si="14">PRODUCT($B37,E37)</f>
        <v>815.92617765831835</v>
      </c>
      <c r="M37" s="2">
        <f t="shared" ref="M37:M66" si="15">PRODUCT($B37,F37)</f>
        <v>853.50896981765288</v>
      </c>
      <c r="N37" s="2">
        <f t="shared" ref="N37:N66" si="16">PRODUCT($B37,G37)</f>
        <v>1289.3053641364181</v>
      </c>
      <c r="O37" s="2">
        <f t="shared" si="11"/>
        <v>1783.8102716733451</v>
      </c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</row>
    <row r="38" spans="1:58" ht="12" customHeight="1" x14ac:dyDescent="0.3">
      <c r="A38" s="1">
        <f t="shared" si="10"/>
        <v>51</v>
      </c>
      <c r="B38" s="19">
        <f t="shared" si="12"/>
        <v>0.3883370341369658</v>
      </c>
      <c r="C38" s="1">
        <v>849.54319999999996</v>
      </c>
      <c r="D38" s="1">
        <v>1631.759</v>
      </c>
      <c r="E38" s="1">
        <v>1985.8140000000001</v>
      </c>
      <c r="F38" s="1">
        <v>2134.415</v>
      </c>
      <c r="G38" s="1">
        <v>3460.01</v>
      </c>
      <c r="H38" s="2">
        <v>4340.92</v>
      </c>
      <c r="I38" s="2"/>
      <c r="J38" s="2">
        <f t="shared" ref="J38:J66" si="17">PRODUCT($B38,C38)</f>
        <v>329.90908665922717</v>
      </c>
      <c r="K38" s="2">
        <f t="shared" si="13"/>
        <v>633.67245048630116</v>
      </c>
      <c r="L38" s="2">
        <f t="shared" si="14"/>
        <v>771.16511910766462</v>
      </c>
      <c r="M38" s="2">
        <f t="shared" si="15"/>
        <v>828.87239071745182</v>
      </c>
      <c r="N38" s="2">
        <f t="shared" si="16"/>
        <v>1343.6500214842431</v>
      </c>
      <c r="O38" s="2">
        <f t="shared" si="11"/>
        <v>1685.7399982258376</v>
      </c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</row>
    <row r="39" spans="1:58" ht="12" customHeight="1" x14ac:dyDescent="0.3">
      <c r="A39" s="1">
        <f t="shared" si="10"/>
        <v>52</v>
      </c>
      <c r="B39" s="19">
        <f t="shared" si="12"/>
        <v>0.37702624673491825</v>
      </c>
      <c r="C39" s="1">
        <v>813.40589999999997</v>
      </c>
      <c r="D39" s="1">
        <v>1602.6659999999999</v>
      </c>
      <c r="E39" s="1">
        <v>2059.6640000000002</v>
      </c>
      <c r="F39" s="1">
        <v>2131.7330000000002</v>
      </c>
      <c r="G39" s="1">
        <v>3201.433</v>
      </c>
      <c r="H39" s="2">
        <v>4114.2669999999998</v>
      </c>
      <c r="I39" s="2"/>
      <c r="J39" s="2">
        <f t="shared" si="17"/>
        <v>306.67537354903823</v>
      </c>
      <c r="K39" s="2">
        <f t="shared" si="13"/>
        <v>604.24714674966447</v>
      </c>
      <c r="L39" s="2">
        <f t="shared" si="14"/>
        <v>776.54738745502868</v>
      </c>
      <c r="M39" s="2">
        <f t="shared" si="15"/>
        <v>803.71929203096749</v>
      </c>
      <c r="N39" s="2">
        <f t="shared" si="16"/>
        <v>1207.0242681633094</v>
      </c>
      <c r="O39" s="2">
        <f t="shared" si="11"/>
        <v>1551.1866450753319</v>
      </c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</row>
    <row r="40" spans="1:58" ht="12" customHeight="1" x14ac:dyDescent="0.3">
      <c r="A40" s="1">
        <f t="shared" si="10"/>
        <v>53</v>
      </c>
      <c r="B40" s="19">
        <f t="shared" si="12"/>
        <v>0.3660448997426391</v>
      </c>
      <c r="C40" s="1">
        <v>797.43320000000006</v>
      </c>
      <c r="D40" s="1">
        <v>1659.204</v>
      </c>
      <c r="E40" s="1">
        <v>1826.7660000000001</v>
      </c>
      <c r="F40" s="1">
        <v>2173.614</v>
      </c>
      <c r="G40" s="1">
        <v>3258.2310000000002</v>
      </c>
      <c r="H40" s="2">
        <v>3850.7080000000001</v>
      </c>
      <c r="I40" s="2"/>
      <c r="J40" s="2">
        <f t="shared" si="17"/>
        <v>291.8963557454519</v>
      </c>
      <c r="K40" s="2">
        <f t="shared" si="13"/>
        <v>607.34316183258579</v>
      </c>
      <c r="L40" s="2">
        <f t="shared" si="14"/>
        <v>668.67837732326188</v>
      </c>
      <c r="M40" s="2">
        <f t="shared" si="15"/>
        <v>795.64031870919678</v>
      </c>
      <c r="N40" s="2">
        <f t="shared" si="16"/>
        <v>1192.6588397333587</v>
      </c>
      <c r="O40" s="2">
        <f t="shared" si="11"/>
        <v>1409.5320237981784</v>
      </c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</row>
    <row r="41" spans="1:58" ht="12" customHeight="1" x14ac:dyDescent="0.3">
      <c r="A41" s="1">
        <f t="shared" si="10"/>
        <v>54</v>
      </c>
      <c r="B41" s="19">
        <f t="shared" si="12"/>
        <v>0.35538339780838746</v>
      </c>
      <c r="C41" s="1">
        <v>887.41459999999995</v>
      </c>
      <c r="D41" s="1">
        <v>1536.973</v>
      </c>
      <c r="E41" s="1">
        <v>1897.8009999999999</v>
      </c>
      <c r="F41" s="1">
        <v>2315.951</v>
      </c>
      <c r="G41" s="1">
        <v>3208.779</v>
      </c>
      <c r="H41" s="2">
        <v>3865.41</v>
      </c>
      <c r="I41" s="2"/>
      <c r="J41" s="2">
        <f t="shared" si="17"/>
        <v>315.37241581277101</v>
      </c>
      <c r="K41" s="2">
        <f t="shared" si="13"/>
        <v>546.21468707975066</v>
      </c>
      <c r="L41" s="2">
        <f t="shared" si="14"/>
        <v>674.44696774415547</v>
      </c>
      <c r="M41" s="2">
        <f t="shared" si="15"/>
        <v>823.0505355377328</v>
      </c>
      <c r="N41" s="2">
        <f t="shared" si="16"/>
        <v>1140.3467838361996</v>
      </c>
      <c r="O41" s="2">
        <f t="shared" si="11"/>
        <v>1373.7025397225188</v>
      </c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</row>
    <row r="42" spans="1:58" ht="12" customHeight="1" x14ac:dyDescent="0.3">
      <c r="A42" s="1">
        <f t="shared" si="10"/>
        <v>55</v>
      </c>
      <c r="B42" s="19">
        <f t="shared" si="12"/>
        <v>0.34503242505668685</v>
      </c>
      <c r="C42" s="1">
        <v>869.45</v>
      </c>
      <c r="D42" s="1">
        <v>1629.4760000000001</v>
      </c>
      <c r="E42" s="1">
        <v>2019.2070000000001</v>
      </c>
      <c r="F42" s="1">
        <v>2020.192</v>
      </c>
      <c r="G42" s="1">
        <v>3204.0169999999998</v>
      </c>
      <c r="H42" s="2">
        <v>4522.7749999999996</v>
      </c>
      <c r="I42" s="2"/>
      <c r="J42" s="2">
        <f t="shared" si="17"/>
        <v>299.98844196553642</v>
      </c>
      <c r="K42" s="2">
        <f t="shared" si="13"/>
        <v>562.22205585166989</v>
      </c>
      <c r="L42" s="2">
        <f t="shared" si="14"/>
        <v>696.69188790143755</v>
      </c>
      <c r="M42" s="2">
        <f t="shared" si="15"/>
        <v>697.03174484011834</v>
      </c>
      <c r="N42" s="2">
        <f t="shared" si="16"/>
        <v>1105.4897554328506</v>
      </c>
      <c r="O42" s="2">
        <f t="shared" si="11"/>
        <v>1560.5040262357568</v>
      </c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</row>
    <row r="43" spans="1:58" ht="12" customHeight="1" x14ac:dyDescent="0.3">
      <c r="A43" s="1">
        <f t="shared" si="10"/>
        <v>56</v>
      </c>
      <c r="B43" s="19">
        <f t="shared" si="12"/>
        <v>0.33498293694823966</v>
      </c>
      <c r="C43" s="1">
        <v>931.07259999999997</v>
      </c>
      <c r="D43" s="1">
        <v>1596.703</v>
      </c>
      <c r="E43" s="1">
        <v>1891.758</v>
      </c>
      <c r="F43" s="1">
        <v>2048.9949999999999</v>
      </c>
      <c r="G43" s="1">
        <v>3144.2069999999999</v>
      </c>
      <c r="H43" s="2">
        <v>4216.8680000000004</v>
      </c>
      <c r="I43" s="2"/>
      <c r="J43" s="2">
        <f t="shared" si="17"/>
        <v>311.89343406003354</v>
      </c>
      <c r="K43" s="2">
        <f t="shared" si="13"/>
        <v>534.86826037406513</v>
      </c>
      <c r="L43" s="2">
        <f t="shared" si="14"/>
        <v>633.70665083532799</v>
      </c>
      <c r="M43" s="2">
        <f t="shared" si="15"/>
        <v>686.37836289225834</v>
      </c>
      <c r="N43" s="2">
        <f t="shared" si="16"/>
        <v>1053.2556952332138</v>
      </c>
      <c r="O43" s="2">
        <f t="shared" si="11"/>
        <v>1412.5788273630496</v>
      </c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</row>
    <row r="44" spans="1:58" ht="12" customHeight="1" x14ac:dyDescent="0.3">
      <c r="A44" s="1">
        <f t="shared" si="10"/>
        <v>57</v>
      </c>
      <c r="B44" s="19">
        <f t="shared" si="12"/>
        <v>0.3252261523769317</v>
      </c>
      <c r="C44" s="1">
        <v>785.39729999999997</v>
      </c>
      <c r="D44" s="1">
        <v>1505.8389999999999</v>
      </c>
      <c r="E44" s="1">
        <v>2078.8029999999999</v>
      </c>
      <c r="F44" s="1">
        <v>2131.0810000000001</v>
      </c>
      <c r="G44" s="1">
        <v>2851.0749999999998</v>
      </c>
      <c r="H44" s="2">
        <v>4111.7830000000004</v>
      </c>
      <c r="I44" s="2"/>
      <c r="J44" s="2">
        <f t="shared" si="17"/>
        <v>255.43174196623073</v>
      </c>
      <c r="K44" s="2">
        <f t="shared" si="13"/>
        <v>489.73822406912643</v>
      </c>
      <c r="L44" s="2">
        <f t="shared" si="14"/>
        <v>676.08110123962274</v>
      </c>
      <c r="M44" s="2">
        <f t="shared" si="15"/>
        <v>693.08327403358408</v>
      </c>
      <c r="N44" s="2">
        <f t="shared" si="16"/>
        <v>927.24415238806046</v>
      </c>
      <c r="O44" s="2">
        <f t="shared" si="11"/>
        <v>1337.2593644988774</v>
      </c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</row>
    <row r="45" spans="1:58" ht="12" customHeight="1" x14ac:dyDescent="0.3">
      <c r="A45" s="1">
        <f t="shared" si="10"/>
        <v>58</v>
      </c>
      <c r="B45" s="19">
        <f t="shared" si="12"/>
        <v>0.31575354599702105</v>
      </c>
      <c r="C45" s="1">
        <v>640.89549999999997</v>
      </c>
      <c r="D45" s="1">
        <v>1503.828</v>
      </c>
      <c r="E45" s="1">
        <v>1747.13</v>
      </c>
      <c r="F45" s="1">
        <v>1968.9929999999999</v>
      </c>
      <c r="G45" s="1">
        <v>3096.8319999999999</v>
      </c>
      <c r="H45" s="2">
        <v>3773.3429999999998</v>
      </c>
      <c r="I45" s="2"/>
      <c r="J45" s="2">
        <f t="shared" si="17"/>
        <v>202.3650267385338</v>
      </c>
      <c r="K45" s="2">
        <f t="shared" si="13"/>
        <v>474.83902356960817</v>
      </c>
      <c r="L45" s="2">
        <f t="shared" si="14"/>
        <v>551.66249281777539</v>
      </c>
      <c r="M45" s="2">
        <f t="shared" si="15"/>
        <v>621.71652179331249</v>
      </c>
      <c r="N45" s="2">
        <f t="shared" si="16"/>
        <v>977.8356853570466</v>
      </c>
      <c r="O45" s="2">
        <f t="shared" si="11"/>
        <v>1191.4464325130373</v>
      </c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</row>
    <row r="46" spans="1:58" ht="12" customHeight="1" x14ac:dyDescent="0.3">
      <c r="A46" s="1">
        <f t="shared" si="10"/>
        <v>59</v>
      </c>
      <c r="B46" s="19">
        <f t="shared" si="12"/>
        <v>0.30655684077380685</v>
      </c>
      <c r="C46" s="1">
        <v>678.18370000000004</v>
      </c>
      <c r="D46" s="2">
        <v>1560.789</v>
      </c>
      <c r="E46" s="1">
        <v>1687.8510000000001</v>
      </c>
      <c r="F46" s="1">
        <v>1663.7629999999999</v>
      </c>
      <c r="G46" s="1">
        <v>2777.3919999999998</v>
      </c>
      <c r="H46" s="2">
        <v>4007.9009999999998</v>
      </c>
      <c r="I46" s="2"/>
      <c r="J46" s="2">
        <f t="shared" si="17"/>
        <v>207.90185253629122</v>
      </c>
      <c r="K46" s="2">
        <f t="shared" si="13"/>
        <v>478.47054495450919</v>
      </c>
      <c r="L46" s="2">
        <f t="shared" si="14"/>
        <v>517.42227025691068</v>
      </c>
      <c r="M46" s="2">
        <f t="shared" si="15"/>
        <v>510.03792907635119</v>
      </c>
      <c r="N46" s="2">
        <f t="shared" si="16"/>
        <v>851.42851711044489</v>
      </c>
      <c r="O46" s="2">
        <f t="shared" si="11"/>
        <v>1228.6494686941812</v>
      </c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</row>
    <row r="47" spans="1:58" ht="12" customHeight="1" x14ac:dyDescent="0.3">
      <c r="A47" s="1">
        <f t="shared" si="10"/>
        <v>60</v>
      </c>
      <c r="B47" s="19">
        <f t="shared" si="12"/>
        <v>0.29762800075126877</v>
      </c>
      <c r="C47" s="1">
        <v>597.96400000000006</v>
      </c>
      <c r="D47" s="2">
        <v>1241.28</v>
      </c>
      <c r="E47" s="1">
        <v>1612.05</v>
      </c>
      <c r="F47" s="1">
        <v>1676.0530000000001</v>
      </c>
      <c r="G47" s="1">
        <v>2347.2820000000002</v>
      </c>
      <c r="H47" s="2">
        <v>3876.1579999999999</v>
      </c>
      <c r="I47" s="2"/>
      <c r="J47" s="2">
        <f t="shared" si="17"/>
        <v>177.9708298412317</v>
      </c>
      <c r="K47" s="2">
        <f t="shared" si="13"/>
        <v>369.43968477253492</v>
      </c>
      <c r="L47" s="2">
        <f t="shared" si="14"/>
        <v>479.7912186110828</v>
      </c>
      <c r="M47" s="2">
        <f t="shared" si="15"/>
        <v>498.84030354316633</v>
      </c>
      <c r="N47" s="2">
        <f t="shared" si="16"/>
        <v>698.61684885943976</v>
      </c>
      <c r="O47" s="2">
        <f t="shared" si="11"/>
        <v>1153.6531561360364</v>
      </c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</row>
    <row r="48" spans="1:58" ht="12" customHeight="1" x14ac:dyDescent="0.3">
      <c r="A48" s="1">
        <f t="shared" si="10"/>
        <v>61</v>
      </c>
      <c r="B48" s="19">
        <f t="shared" si="12"/>
        <v>0.28895922403035801</v>
      </c>
      <c r="C48" s="1">
        <v>480.47739999999999</v>
      </c>
      <c r="D48" s="2">
        <v>1116.798</v>
      </c>
      <c r="E48" s="1">
        <v>1527.404</v>
      </c>
      <c r="F48" s="1">
        <v>1445.923</v>
      </c>
      <c r="G48" s="2">
        <v>2422.8310000000001</v>
      </c>
      <c r="H48" s="2">
        <v>3016.163</v>
      </c>
      <c r="I48" s="2"/>
      <c r="J48" s="2">
        <f t="shared" si="17"/>
        <v>138.83837666812394</v>
      </c>
      <c r="K48" s="2">
        <f t="shared" si="13"/>
        <v>322.70908347865577</v>
      </c>
      <c r="L48" s="2">
        <f t="shared" si="14"/>
        <v>441.35747462086493</v>
      </c>
      <c r="M48" s="2">
        <f t="shared" si="15"/>
        <v>417.81278808764733</v>
      </c>
      <c r="N48" s="2">
        <f t="shared" si="16"/>
        <v>700.09936571669641</v>
      </c>
      <c r="O48" s="2">
        <f t="shared" si="11"/>
        <v>871.5481200290767</v>
      </c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</row>
    <row r="49" spans="1:58" ht="12" customHeight="1" x14ac:dyDescent="0.3">
      <c r="A49" s="1">
        <f t="shared" si="10"/>
        <v>62</v>
      </c>
      <c r="B49" s="19">
        <f t="shared" si="12"/>
        <v>0.28054293595180391</v>
      </c>
      <c r="C49" s="1">
        <v>477.94159999999999</v>
      </c>
      <c r="D49" s="2">
        <v>1250.5229999999999</v>
      </c>
      <c r="E49" s="1">
        <v>1328.1880000000001</v>
      </c>
      <c r="F49" s="1">
        <v>1538.115</v>
      </c>
      <c r="G49" s="2">
        <v>1930.395</v>
      </c>
      <c r="H49" s="2">
        <v>3241.712</v>
      </c>
      <c r="I49" s="2"/>
      <c r="J49" s="2">
        <f t="shared" si="17"/>
        <v>134.08313967750269</v>
      </c>
      <c r="K49" s="2">
        <f t="shared" si="13"/>
        <v>350.82539389525766</v>
      </c>
      <c r="L49" s="2">
        <f t="shared" si="14"/>
        <v>372.61376101595454</v>
      </c>
      <c r="M49" s="2">
        <f t="shared" si="15"/>
        <v>431.50729793150884</v>
      </c>
      <c r="N49" s="2">
        <f t="shared" si="16"/>
        <v>541.55868084668248</v>
      </c>
      <c r="O49" s="2">
        <f t="shared" si="11"/>
        <v>909.43940199019414</v>
      </c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</row>
    <row r="50" spans="1:58" ht="12" customHeight="1" x14ac:dyDescent="0.3">
      <c r="A50" s="1">
        <f t="shared" si="10"/>
        <v>63</v>
      </c>
      <c r="B50" s="19">
        <f t="shared" si="12"/>
        <v>0.27237178247747951</v>
      </c>
      <c r="C50" s="1">
        <v>673.01549999999997</v>
      </c>
      <c r="D50" s="2">
        <v>1015.2380000000001</v>
      </c>
      <c r="E50" s="1">
        <v>1560.6690000000001</v>
      </c>
      <c r="F50" s="1">
        <v>1140.5730000000001</v>
      </c>
      <c r="G50" s="2">
        <v>1934.384</v>
      </c>
      <c r="H50" s="2">
        <v>2936.027</v>
      </c>
      <c r="I50" s="2"/>
      <c r="J50" s="2">
        <f t="shared" si="17"/>
        <v>183.31043136997209</v>
      </c>
      <c r="K50" s="2">
        <f t="shared" si="13"/>
        <v>276.52218369887134</v>
      </c>
      <c r="L50" s="2">
        <f t="shared" si="14"/>
        <v>425.0821973873455</v>
      </c>
      <c r="M50" s="2">
        <f t="shared" si="15"/>
        <v>310.65990105568625</v>
      </c>
      <c r="N50" s="2">
        <f t="shared" si="16"/>
        <v>526.87161807591667</v>
      </c>
      <c r="O50" s="2">
        <f t="shared" si="11"/>
        <v>799.69090739200669</v>
      </c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</row>
    <row r="51" spans="1:58" ht="12" customHeight="1" x14ac:dyDescent="0.3">
      <c r="A51" s="1">
        <f t="shared" si="10"/>
        <v>64</v>
      </c>
      <c r="B51" s="19">
        <f t="shared" si="12"/>
        <v>0.26443862376454319</v>
      </c>
      <c r="C51" s="1">
        <v>424.86250000000001</v>
      </c>
      <c r="D51" s="2">
        <v>846.75959999999998</v>
      </c>
      <c r="E51" s="1">
        <v>1145.211</v>
      </c>
      <c r="F51" s="1">
        <v>1227.566</v>
      </c>
      <c r="G51" s="2">
        <v>1606.443</v>
      </c>
      <c r="H51" s="2">
        <v>3224.4090000000001</v>
      </c>
      <c r="I51" s="2"/>
      <c r="J51" s="2">
        <f t="shared" si="17"/>
        <v>112.35005478916324</v>
      </c>
      <c r="K51" s="2">
        <f t="shared" si="13"/>
        <v>223.91594328341509</v>
      </c>
      <c r="L51" s="2">
        <f t="shared" si="14"/>
        <v>302.83802076001626</v>
      </c>
      <c r="M51" s="2">
        <f t="shared" si="15"/>
        <v>324.61586362014526</v>
      </c>
      <c r="N51" s="2">
        <f t="shared" si="16"/>
        <v>424.80557607618402</v>
      </c>
      <c r="O51" s="2">
        <f t="shared" si="11"/>
        <v>852.65827841400699</v>
      </c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</row>
    <row r="52" spans="1:58" ht="12" customHeight="1" x14ac:dyDescent="0.3">
      <c r="A52" s="1">
        <f t="shared" si="10"/>
        <v>65</v>
      </c>
      <c r="B52" s="19">
        <f t="shared" si="12"/>
        <v>0.25673652792674095</v>
      </c>
      <c r="C52" s="1">
        <v>417.36619999999999</v>
      </c>
      <c r="D52" s="2">
        <v>642.63170000000002</v>
      </c>
      <c r="E52" s="1">
        <v>791.86810000000003</v>
      </c>
      <c r="F52" s="1">
        <v>1418.328</v>
      </c>
      <c r="G52" s="2">
        <v>1654.662</v>
      </c>
      <c r="H52" s="2">
        <v>1958.904</v>
      </c>
      <c r="I52" s="2"/>
      <c r="J52" s="2">
        <f t="shared" si="17"/>
        <v>107.15314906197774</v>
      </c>
      <c r="K52" s="2">
        <f t="shared" si="13"/>
        <v>164.98703139365901</v>
      </c>
      <c r="L52" s="2">
        <f t="shared" si="14"/>
        <v>203.30146656994532</v>
      </c>
      <c r="M52" s="2">
        <f t="shared" si="15"/>
        <v>364.13660618127864</v>
      </c>
      <c r="N52" s="2">
        <f t="shared" si="16"/>
        <v>424.81217677231706</v>
      </c>
      <c r="O52" s="2">
        <f t="shared" si="11"/>
        <v>502.92221150180455</v>
      </c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</row>
    <row r="53" spans="1:58" ht="12" customHeight="1" x14ac:dyDescent="0.3">
      <c r="A53" s="1">
        <f t="shared" si="10"/>
        <v>66</v>
      </c>
      <c r="B53" s="19">
        <f t="shared" si="12"/>
        <v>0.24925876497741842</v>
      </c>
      <c r="C53" s="1">
        <v>346.39010000000002</v>
      </c>
      <c r="D53" s="2">
        <v>514.36260000000004</v>
      </c>
      <c r="E53" s="1">
        <v>842.21349999999995</v>
      </c>
      <c r="F53" s="1">
        <v>952.12559999999996</v>
      </c>
      <c r="G53" s="2">
        <v>1401.0630000000001</v>
      </c>
      <c r="H53" s="2">
        <v>2175.16</v>
      </c>
      <c r="I53" s="2"/>
      <c r="J53" s="2">
        <f t="shared" si="17"/>
        <v>86.340768526404474</v>
      </c>
      <c r="K53" s="2">
        <f t="shared" si="13"/>
        <v>128.2093864265739</v>
      </c>
      <c r="L53" s="2">
        <f t="shared" si="14"/>
        <v>209.92909685730896</v>
      </c>
      <c r="M53" s="2">
        <f t="shared" si="15"/>
        <v>237.32565115938348</v>
      </c>
      <c r="N53" s="2">
        <f t="shared" si="16"/>
        <v>349.22723303555682</v>
      </c>
      <c r="O53" s="2">
        <f t="shared" si="11"/>
        <v>542.17769522828144</v>
      </c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</row>
    <row r="54" spans="1:58" ht="12" customHeight="1" x14ac:dyDescent="0.3">
      <c r="A54" s="1">
        <f t="shared" si="10"/>
        <v>67</v>
      </c>
      <c r="B54" s="19">
        <f t="shared" si="12"/>
        <v>0.24199880094894993</v>
      </c>
      <c r="C54" s="1">
        <v>634.57650000000001</v>
      </c>
      <c r="D54" s="2">
        <v>630.90070000000003</v>
      </c>
      <c r="E54" s="1">
        <v>637.95849999999996</v>
      </c>
      <c r="F54" s="1">
        <v>800.50019999999995</v>
      </c>
      <c r="G54" s="2">
        <v>1497.6510000000001</v>
      </c>
      <c r="H54" s="2">
        <v>2292.6889999999999</v>
      </c>
      <c r="I54" s="2"/>
      <c r="J54" s="2">
        <f t="shared" si="17"/>
        <v>153.56675211038132</v>
      </c>
      <c r="K54" s="2">
        <f t="shared" si="13"/>
        <v>152.67721291785318</v>
      </c>
      <c r="L54" s="2">
        <f t="shared" si="14"/>
        <v>154.38519205519066</v>
      </c>
      <c r="M54" s="2">
        <f t="shared" si="15"/>
        <v>193.72008855939461</v>
      </c>
      <c r="N54" s="2">
        <f t="shared" si="16"/>
        <v>362.42974623999584</v>
      </c>
      <c r="O54" s="2">
        <f t="shared" si="11"/>
        <v>554.82798894884706</v>
      </c>
      <c r="P54" s="2"/>
      <c r="Q54" s="2"/>
    </row>
    <row r="55" spans="1:58" ht="12" customHeight="1" x14ac:dyDescent="0.3">
      <c r="A55" s="1">
        <f t="shared" si="10"/>
        <v>68</v>
      </c>
      <c r="B55" s="19">
        <f t="shared" si="12"/>
        <v>0.23495029218344654</v>
      </c>
      <c r="C55" s="1">
        <v>314.57560000000001</v>
      </c>
      <c r="D55" s="2">
        <v>474.99029999999999</v>
      </c>
      <c r="E55" s="1">
        <v>550.32820000000004</v>
      </c>
      <c r="F55" s="1">
        <v>997.01020000000005</v>
      </c>
      <c r="G55" s="2">
        <v>1153.922</v>
      </c>
      <c r="H55" s="2">
        <v>2280.8090000000002</v>
      </c>
      <c r="I55" s="2"/>
      <c r="J55" s="2">
        <f t="shared" si="17"/>
        <v>73.909629133783014</v>
      </c>
      <c r="K55" s="2">
        <f t="shared" si="13"/>
        <v>111.59910976930293</v>
      </c>
      <c r="L55" s="2">
        <f t="shared" si="14"/>
        <v>129.29977138679021</v>
      </c>
      <c r="M55" s="2">
        <f t="shared" si="15"/>
        <v>234.24783779987649</v>
      </c>
      <c r="N55" s="2">
        <f t="shared" si="16"/>
        <v>271.11431105690701</v>
      </c>
      <c r="O55" s="2">
        <f t="shared" si="11"/>
        <v>535.87674096463456</v>
      </c>
      <c r="P55" s="2"/>
      <c r="Q55" s="2"/>
    </row>
    <row r="56" spans="1:58" ht="12" customHeight="1" x14ac:dyDescent="0.3">
      <c r="A56" s="1">
        <f t="shared" si="10"/>
        <v>69</v>
      </c>
      <c r="B56" s="19">
        <f t="shared" si="12"/>
        <v>0.22810707978975392</v>
      </c>
      <c r="C56" s="1">
        <v>234.0444</v>
      </c>
      <c r="D56" s="2">
        <v>431.08359999999999</v>
      </c>
      <c r="E56" s="1">
        <v>488.00569999999999</v>
      </c>
      <c r="F56" s="1">
        <v>465.21249999999998</v>
      </c>
      <c r="G56" s="2">
        <v>946.35749999999996</v>
      </c>
      <c r="H56" s="2">
        <v>1469.8320000000001</v>
      </c>
      <c r="I56" s="2"/>
      <c r="J56" s="2">
        <f t="shared" si="17"/>
        <v>53.387184625145082</v>
      </c>
      <c r="K56" s="2">
        <f t="shared" si="13"/>
        <v>98.333221141254356</v>
      </c>
      <c r="L56" s="2">
        <f t="shared" si="14"/>
        <v>111.31755514775472</v>
      </c>
      <c r="M56" s="2">
        <f t="shared" si="15"/>
        <v>106.11826485669089</v>
      </c>
      <c r="N56" s="2">
        <f t="shared" si="16"/>
        <v>215.87084576213203</v>
      </c>
      <c r="O56" s="2">
        <f t="shared" si="11"/>
        <v>335.2790853015336</v>
      </c>
      <c r="P56" s="2"/>
      <c r="Q56" s="2"/>
    </row>
    <row r="57" spans="1:58" ht="12" customHeight="1" x14ac:dyDescent="0.3">
      <c r="A57" s="1">
        <f t="shared" si="10"/>
        <v>70</v>
      </c>
      <c r="B57" s="19">
        <f t="shared" si="12"/>
        <v>0.22146318426189701</v>
      </c>
      <c r="C57" s="1">
        <v>171.63</v>
      </c>
      <c r="D57" s="2">
        <v>299.1003</v>
      </c>
      <c r="E57" s="1">
        <v>401.91219999999998</v>
      </c>
      <c r="F57" s="1">
        <v>589.30989999999997</v>
      </c>
      <c r="G57" s="2">
        <v>750.61069999999995</v>
      </c>
      <c r="H57" s="2">
        <v>1208.162</v>
      </c>
      <c r="I57" s="2"/>
      <c r="J57" s="2">
        <f t="shared" si="17"/>
        <v>38.009726314869383</v>
      </c>
      <c r="K57" s="2">
        <f t="shared" si="13"/>
        <v>66.239704851688671</v>
      </c>
      <c r="L57" s="2">
        <f t="shared" si="14"/>
        <v>89.008755605704394</v>
      </c>
      <c r="M57" s="2">
        <f t="shared" si="15"/>
        <v>130.51044697106011</v>
      </c>
      <c r="N57" s="2">
        <f t="shared" si="16"/>
        <v>166.23263576305149</v>
      </c>
      <c r="O57" s="2">
        <f t="shared" si="11"/>
        <v>267.56340362422202</v>
      </c>
      <c r="P57" s="2"/>
      <c r="Q57" s="2"/>
    </row>
    <row r="58" spans="1:58" ht="12" customHeight="1" x14ac:dyDescent="0.3">
      <c r="A58" s="1">
        <f t="shared" si="10"/>
        <v>71</v>
      </c>
      <c r="B58" s="19">
        <f t="shared" si="12"/>
        <v>0.21501280025426894</v>
      </c>
      <c r="C58" s="1">
        <v>141.25</v>
      </c>
      <c r="D58" s="2">
        <v>332.91719999999998</v>
      </c>
      <c r="E58" s="1">
        <v>489.78930000000003</v>
      </c>
      <c r="F58" s="1">
        <v>347.59280000000001</v>
      </c>
      <c r="G58" s="2">
        <v>676.73310000000004</v>
      </c>
      <c r="H58" s="2">
        <v>1803.163</v>
      </c>
      <c r="I58" s="2"/>
      <c r="J58" s="2">
        <f t="shared" si="17"/>
        <v>30.370558035915487</v>
      </c>
      <c r="K58" s="2">
        <f t="shared" si="13"/>
        <v>71.581459424810504</v>
      </c>
      <c r="L58" s="2">
        <f t="shared" si="14"/>
        <v>105.31096892757822</v>
      </c>
      <c r="M58" s="2">
        <f t="shared" si="15"/>
        <v>74.736901276222056</v>
      </c>
      <c r="N58" s="2">
        <f t="shared" si="16"/>
        <v>145.50627885575221</v>
      </c>
      <c r="O58" s="2">
        <f t="shared" si="11"/>
        <v>387.70312594488837</v>
      </c>
      <c r="P58" s="2"/>
      <c r="Q58" s="2"/>
    </row>
    <row r="59" spans="1:58" ht="12" customHeight="1" x14ac:dyDescent="0.3">
      <c r="A59" s="1">
        <f t="shared" si="10"/>
        <v>72</v>
      </c>
      <c r="B59" s="19">
        <f t="shared" si="12"/>
        <v>0.20875029150899899</v>
      </c>
      <c r="C59" s="1">
        <v>156.1635</v>
      </c>
      <c r="D59" s="2">
        <v>243.83709999999999</v>
      </c>
      <c r="E59" s="1">
        <v>564.5412</v>
      </c>
      <c r="F59" s="1">
        <v>795.96479999999997</v>
      </c>
      <c r="G59" s="2">
        <v>488.15359999999998</v>
      </c>
      <c r="H59" s="2">
        <v>971.65229999999997</v>
      </c>
      <c r="I59" s="2"/>
      <c r="J59" s="2">
        <f t="shared" si="17"/>
        <v>32.59917614806556</v>
      </c>
      <c r="K59" s="2">
        <f t="shared" si="13"/>
        <v>50.901065705708938</v>
      </c>
      <c r="L59" s="2">
        <f t="shared" si="14"/>
        <v>117.8481400688401</v>
      </c>
      <c r="M59" s="2">
        <f t="shared" si="15"/>
        <v>166.15788403090207</v>
      </c>
      <c r="N59" s="2">
        <f t="shared" si="16"/>
        <v>101.90220630116728</v>
      </c>
      <c r="O59" s="2">
        <f t="shared" si="11"/>
        <v>202.83270087038932</v>
      </c>
      <c r="P59" s="2"/>
      <c r="Q59" s="2"/>
    </row>
    <row r="60" spans="1:58" ht="12" customHeight="1" x14ac:dyDescent="0.3">
      <c r="A60" s="1">
        <f t="shared" si="10"/>
        <v>73</v>
      </c>
      <c r="B60" s="19">
        <f t="shared" si="12"/>
        <v>0.20267018593106698</v>
      </c>
      <c r="C60" s="1">
        <v>128.55080000000001</v>
      </c>
      <c r="D60" s="2">
        <v>358.3066</v>
      </c>
      <c r="E60" s="1">
        <v>196.9452</v>
      </c>
      <c r="F60" s="1">
        <v>224.98929999999999</v>
      </c>
      <c r="G60" s="2">
        <v>941.26490000000001</v>
      </c>
      <c r="H60" s="2">
        <v>1190.27</v>
      </c>
      <c r="I60" s="2"/>
      <c r="J60" s="2">
        <f t="shared" si="17"/>
        <v>26.053414537587408</v>
      </c>
      <c r="K60" s="2">
        <f t="shared" si="13"/>
        <v>72.618065242328441</v>
      </c>
      <c r="L60" s="2">
        <f t="shared" si="14"/>
        <v>39.914920302231174</v>
      </c>
      <c r="M60" s="2">
        <f t="shared" si="15"/>
        <v>45.598623263500606</v>
      </c>
      <c r="N60" s="2">
        <f t="shared" si="16"/>
        <v>190.76633229338717</v>
      </c>
      <c r="O60" s="2">
        <f t="shared" si="11"/>
        <v>241.23224220817107</v>
      </c>
      <c r="P60" s="2"/>
      <c r="Q60" s="2"/>
    </row>
    <row r="61" spans="1:58" ht="12" customHeight="1" x14ac:dyDescent="0.3">
      <c r="A61" s="1">
        <f t="shared" si="10"/>
        <v>74</v>
      </c>
      <c r="B61" s="19">
        <f t="shared" si="12"/>
        <v>0.19676717080686115</v>
      </c>
      <c r="C61" s="1">
        <v>204.99719999999999</v>
      </c>
      <c r="D61" s="2">
        <v>278.10250000000002</v>
      </c>
      <c r="E61" s="1">
        <v>306.45190000000002</v>
      </c>
      <c r="F61" s="1">
        <v>350.02019999999999</v>
      </c>
      <c r="G61" s="2">
        <v>573.57209999999998</v>
      </c>
      <c r="H61" s="2">
        <v>1143.6379999999999</v>
      </c>
      <c r="I61" s="2"/>
      <c r="J61" s="2">
        <f t="shared" si="17"/>
        <v>40.336719067328275</v>
      </c>
      <c r="K61" s="2">
        <f t="shared" si="13"/>
        <v>54.721442119315107</v>
      </c>
      <c r="L61" s="2">
        <f t="shared" si="14"/>
        <v>60.299673351387135</v>
      </c>
      <c r="M61" s="2">
        <f t="shared" si="15"/>
        <v>68.872484479251696</v>
      </c>
      <c r="N61" s="2">
        <f t="shared" si="16"/>
        <v>112.86015937075004</v>
      </c>
      <c r="O61" s="2">
        <f t="shared" si="11"/>
        <v>225.03041368721705</v>
      </c>
      <c r="P61" s="2"/>
      <c r="Q61" s="2"/>
    </row>
    <row r="62" spans="1:58" ht="12" customHeight="1" x14ac:dyDescent="0.3">
      <c r="A62" s="1">
        <f t="shared" si="10"/>
        <v>75</v>
      </c>
      <c r="B62" s="19">
        <f t="shared" si="12"/>
        <v>0.19103608816200113</v>
      </c>
      <c r="C62" s="1">
        <v>101.7556</v>
      </c>
      <c r="D62" s="2">
        <v>168.19919999999999</v>
      </c>
      <c r="E62" s="1">
        <v>384.97340000000003</v>
      </c>
      <c r="F62" s="1">
        <v>46.625259999999997</v>
      </c>
      <c r="G62" s="2">
        <v>332.33449999999999</v>
      </c>
      <c r="H62" s="2">
        <v>891.05039999999997</v>
      </c>
      <c r="I62" s="2"/>
      <c r="J62" s="2">
        <f t="shared" si="17"/>
        <v>19.438991772577321</v>
      </c>
      <c r="K62" s="2">
        <f t="shared" si="13"/>
        <v>32.132117199978062</v>
      </c>
      <c r="L62" s="2">
        <f t="shared" si="14"/>
        <v>73.54381238242533</v>
      </c>
      <c r="M62" s="2">
        <f t="shared" si="15"/>
        <v>8.9071072799362234</v>
      </c>
      <c r="N62" s="2">
        <f t="shared" si="16"/>
        <v>63.487882841274562</v>
      </c>
      <c r="O62" s="2">
        <f t="shared" si="11"/>
        <v>170.22278277118636</v>
      </c>
      <c r="P62" s="2"/>
      <c r="Q62" s="2"/>
    </row>
    <row r="63" spans="1:58" ht="12" customHeight="1" x14ac:dyDescent="0.3">
      <c r="A63" s="1">
        <f t="shared" si="10"/>
        <v>76</v>
      </c>
      <c r="B63" s="19">
        <f t="shared" si="12"/>
        <v>0.18547193025437003</v>
      </c>
      <c r="C63" s="1">
        <v>125.12520000000001</v>
      </c>
      <c r="D63" s="2">
        <v>202.00239999999999</v>
      </c>
      <c r="E63" s="1">
        <v>325.23860000000002</v>
      </c>
      <c r="F63" s="1">
        <v>191.37119999999999</v>
      </c>
      <c r="G63" s="2">
        <v>598.20249999999999</v>
      </c>
      <c r="H63" s="2">
        <v>1446.616</v>
      </c>
      <c r="I63" s="2"/>
      <c r="J63" s="2">
        <f t="shared" si="17"/>
        <v>23.207212367464102</v>
      </c>
      <c r="K63" s="2">
        <f t="shared" si="13"/>
        <v>37.465775044015359</v>
      </c>
      <c r="L63" s="2">
        <f t="shared" si="14"/>
        <v>60.322630935228958</v>
      </c>
      <c r="M63" s="2">
        <f t="shared" si="15"/>
        <v>35.493985859095098</v>
      </c>
      <c r="N63" s="2">
        <f t="shared" si="16"/>
        <v>110.94977235798979</v>
      </c>
      <c r="O63" s="2">
        <f t="shared" si="11"/>
        <v>268.30666185685578</v>
      </c>
      <c r="P63" s="2"/>
      <c r="Q63" s="2"/>
    </row>
    <row r="64" spans="1:58" ht="12" customHeight="1" x14ac:dyDescent="0.3">
      <c r="A64" s="1">
        <f t="shared" si="10"/>
        <v>77</v>
      </c>
      <c r="B64" s="19">
        <f t="shared" si="12"/>
        <v>0.18006983519841752</v>
      </c>
      <c r="C64" s="1">
        <v>73.162710000000004</v>
      </c>
      <c r="D64" s="2">
        <v>198.91370000000001</v>
      </c>
      <c r="E64" s="1">
        <v>212.1105</v>
      </c>
      <c r="F64" s="1">
        <v>193.1619</v>
      </c>
      <c r="G64" s="2">
        <v>395.95549999999997</v>
      </c>
      <c r="H64" s="2">
        <v>792.27880000000005</v>
      </c>
      <c r="I64" s="2"/>
      <c r="J64" s="2">
        <f t="shared" si="17"/>
        <v>13.174397132369615</v>
      </c>
      <c r="K64" s="2">
        <f t="shared" si="13"/>
        <v>35.818357177707462</v>
      </c>
      <c r="L64" s="2">
        <f t="shared" si="14"/>
        <v>38.194702778853937</v>
      </c>
      <c r="M64" s="2">
        <f t="shared" si="15"/>
        <v>34.782631499613203</v>
      </c>
      <c r="N64" s="2">
        <f t="shared" si="16"/>
        <v>71.299641630907004</v>
      </c>
      <c r="O64" s="2">
        <f t="shared" si="11"/>
        <v>142.6655129472</v>
      </c>
      <c r="P64" s="2"/>
      <c r="Q64" s="2"/>
    </row>
    <row r="65" spans="1:17" ht="12" customHeight="1" x14ac:dyDescent="0.3">
      <c r="A65" s="1">
        <f t="shared" si="10"/>
        <v>78</v>
      </c>
      <c r="B65" s="19">
        <f t="shared" si="12"/>
        <v>0.17482508271691022</v>
      </c>
      <c r="C65" s="1">
        <v>121.47839999999999</v>
      </c>
      <c r="D65" s="2">
        <v>138.7414</v>
      </c>
      <c r="E65" s="1">
        <v>189.67570000000001</v>
      </c>
      <c r="F65" s="1">
        <v>306.80220000000003</v>
      </c>
      <c r="G65" s="2">
        <v>261.565</v>
      </c>
      <c r="H65" s="2">
        <v>578.59339999999997</v>
      </c>
      <c r="I65" s="2"/>
      <c r="J65" s="2">
        <f t="shared" si="17"/>
        <v>21.237471328317906</v>
      </c>
      <c r="K65" s="2">
        <f t="shared" si="13"/>
        <v>24.255476731259929</v>
      </c>
      <c r="L65" s="2">
        <f t="shared" si="14"/>
        <v>33.160069941887848</v>
      </c>
      <c r="M65" s="2">
        <f t="shared" si="15"/>
        <v>53.636719992730036</v>
      </c>
      <c r="N65" s="2">
        <f t="shared" si="16"/>
        <v>45.72812276084862</v>
      </c>
      <c r="O65" s="2">
        <f t="shared" si="11"/>
        <v>101.15263901445832</v>
      </c>
      <c r="P65" s="2"/>
      <c r="Q65" s="2"/>
    </row>
    <row r="66" spans="1:17" ht="12" customHeight="1" x14ac:dyDescent="0.3">
      <c r="A66" s="1">
        <f t="shared" si="10"/>
        <v>79</v>
      </c>
      <c r="B66" s="19">
        <f t="shared" si="12"/>
        <v>0.1697330900164177</v>
      </c>
      <c r="C66" s="1">
        <v>54.01726</v>
      </c>
      <c r="D66" s="2">
        <v>138.74969999999999</v>
      </c>
      <c r="E66" s="1">
        <v>193.44579999999999</v>
      </c>
      <c r="F66" s="1">
        <v>328.2783</v>
      </c>
      <c r="G66" s="2">
        <v>351.69470000000001</v>
      </c>
      <c r="H66" s="2">
        <v>936.53330000000005</v>
      </c>
      <c r="I66" s="2"/>
      <c r="J66" s="2">
        <f t="shared" si="17"/>
        <v>9.1685164540202386</v>
      </c>
      <c r="K66" s="2">
        <f t="shared" si="13"/>
        <v>23.550415319850948</v>
      </c>
      <c r="L66" s="2">
        <f t="shared" si="14"/>
        <v>32.834153384697935</v>
      </c>
      <c r="M66" s="2">
        <f t="shared" si="15"/>
        <v>55.719690244336576</v>
      </c>
      <c r="N66" s="2">
        <f t="shared" si="16"/>
        <v>59.694228173397022</v>
      </c>
      <c r="O66" s="2">
        <f t="shared" si="11"/>
        <v>158.96069091227272</v>
      </c>
      <c r="P66" s="2"/>
      <c r="Q66" s="2"/>
    </row>
    <row r="67" spans="1:17" ht="12" customHeight="1" x14ac:dyDescent="0.3">
      <c r="I67" s="2"/>
      <c r="J67" s="2"/>
      <c r="K67" s="2"/>
      <c r="L67" s="2"/>
      <c r="M67" s="2"/>
      <c r="N67" s="2"/>
      <c r="O67" s="2"/>
      <c r="P67" s="2"/>
      <c r="Q67" s="2"/>
    </row>
    <row r="68" spans="1:17" ht="12" customHeight="1" x14ac:dyDescent="0.3">
      <c r="I68" s="2"/>
      <c r="J68" s="2"/>
      <c r="K68" s="2"/>
      <c r="L68" s="2"/>
      <c r="M68" s="2"/>
      <c r="N68" s="2"/>
      <c r="O68" s="2"/>
      <c r="P68" s="2"/>
      <c r="Q68" s="2"/>
    </row>
    <row r="69" spans="1:17" ht="12" customHeight="1" x14ac:dyDescent="0.3">
      <c r="I69" s="2"/>
      <c r="J69" s="2"/>
      <c r="K69" s="2"/>
      <c r="L69" s="2"/>
      <c r="M69" s="2"/>
      <c r="N69" s="2"/>
      <c r="O69" s="2"/>
      <c r="P69" s="2"/>
      <c r="Q69" s="2"/>
    </row>
    <row r="70" spans="1:17" ht="12" customHeight="1" x14ac:dyDescent="0.3">
      <c r="I70" s="2"/>
      <c r="J70" s="2"/>
      <c r="K70" s="2"/>
      <c r="L70" s="2"/>
      <c r="M70" s="2"/>
      <c r="N70" s="2"/>
      <c r="O70" s="2"/>
      <c r="P70" s="2"/>
      <c r="Q70" s="2"/>
    </row>
    <row r="71" spans="1:17" ht="12" customHeight="1" x14ac:dyDescent="0.3">
      <c r="I71" s="2"/>
      <c r="J71" s="2"/>
      <c r="K71" s="2"/>
      <c r="L71" s="2"/>
      <c r="M71" s="2"/>
      <c r="N71" s="2"/>
      <c r="O71" s="2"/>
      <c r="P71" s="2"/>
      <c r="Q71" s="2"/>
    </row>
    <row r="72" spans="1:17" ht="12" customHeight="1" x14ac:dyDescent="0.3">
      <c r="I72" s="2"/>
      <c r="J72" s="2"/>
      <c r="K72" s="2"/>
      <c r="L72" s="2"/>
      <c r="M72" s="2"/>
      <c r="N72" s="2"/>
      <c r="O72" s="2"/>
      <c r="P72" s="2"/>
      <c r="Q72" s="2"/>
    </row>
    <row r="73" spans="1:17" ht="12" customHeight="1" x14ac:dyDescent="0.3">
      <c r="I73" s="2"/>
      <c r="J73" s="2"/>
      <c r="K73" s="2"/>
      <c r="L73" s="2"/>
      <c r="M73" s="2"/>
      <c r="N73" s="2"/>
      <c r="O73" s="2"/>
      <c r="P73" s="2"/>
      <c r="Q73" s="2"/>
    </row>
    <row r="74" spans="1:17" ht="12" customHeight="1" x14ac:dyDescent="0.3">
      <c r="I74" s="2"/>
      <c r="J74" s="2"/>
      <c r="K74" s="2"/>
      <c r="L74" s="2"/>
      <c r="M74" s="2"/>
      <c r="N74" s="2"/>
      <c r="O74" s="2"/>
      <c r="P74" s="2"/>
      <c r="Q74" s="2"/>
    </row>
    <row r="75" spans="1:17" ht="12" customHeight="1" x14ac:dyDescent="0.3">
      <c r="I75" s="2"/>
      <c r="J75" s="2"/>
      <c r="K75" s="2"/>
      <c r="L75" s="2"/>
      <c r="M75" s="2"/>
      <c r="N75" s="2"/>
      <c r="O75" s="2"/>
      <c r="P75" s="2"/>
      <c r="Q75" s="2"/>
    </row>
    <row r="76" spans="1:17" ht="12" customHeight="1" x14ac:dyDescent="0.3">
      <c r="I76" s="2"/>
      <c r="J76" s="2"/>
      <c r="K76" s="2"/>
      <c r="L76" s="2"/>
      <c r="M76" s="2"/>
      <c r="N76" s="2"/>
      <c r="O76" s="2"/>
      <c r="P76" s="2"/>
      <c r="Q76" s="2"/>
    </row>
    <row r="77" spans="1:17" ht="12" customHeight="1" x14ac:dyDescent="0.3">
      <c r="I77" s="2"/>
      <c r="J77" s="2"/>
      <c r="K77" s="2"/>
      <c r="L77" s="2"/>
      <c r="M77" s="2"/>
      <c r="N77" s="2"/>
      <c r="O77" s="2"/>
      <c r="P77" s="2"/>
      <c r="Q77" s="2"/>
    </row>
    <row r="78" spans="1:17" ht="12" customHeight="1" x14ac:dyDescent="0.3">
      <c r="I78" s="2"/>
      <c r="J78" s="2"/>
      <c r="K78" s="2"/>
      <c r="L78" s="2"/>
      <c r="M78" s="2"/>
      <c r="N78" s="2"/>
      <c r="O78" s="2"/>
      <c r="P78" s="2"/>
      <c r="Q78" s="2"/>
    </row>
    <row r="79" spans="1:17" ht="12" customHeight="1" x14ac:dyDescent="0.3">
      <c r="I79" s="2"/>
      <c r="J79" s="2"/>
      <c r="K79" s="2"/>
      <c r="L79" s="2"/>
      <c r="M79" s="2"/>
      <c r="N79" s="2"/>
      <c r="O79" s="2"/>
      <c r="P79" s="2"/>
      <c r="Q79" s="2"/>
    </row>
    <row r="80" spans="1:17" ht="12" customHeight="1" x14ac:dyDescent="0.3">
      <c r="I80" s="2"/>
      <c r="J80" s="2"/>
      <c r="K80" s="2"/>
      <c r="L80" s="2"/>
      <c r="M80" s="2"/>
      <c r="N80" s="2"/>
      <c r="O80" s="2"/>
      <c r="P80" s="2"/>
      <c r="Q80" s="2"/>
    </row>
    <row r="81" spans="4:17" ht="12" customHeight="1" x14ac:dyDescent="0.3">
      <c r="I81" s="2"/>
      <c r="J81" s="2"/>
      <c r="K81" s="2"/>
      <c r="L81" s="2"/>
      <c r="M81" s="2"/>
      <c r="N81" s="2"/>
      <c r="O81" s="2"/>
      <c r="P81" s="2"/>
      <c r="Q81" s="2"/>
    </row>
    <row r="82" spans="4:17" ht="12" customHeight="1" x14ac:dyDescent="0.3">
      <c r="I82" s="2"/>
      <c r="J82" s="2"/>
      <c r="K82" s="2"/>
      <c r="L82" s="2"/>
      <c r="M82" s="2"/>
      <c r="N82" s="2"/>
      <c r="O82" s="2"/>
      <c r="P82" s="2"/>
      <c r="Q82" s="2"/>
    </row>
    <row r="83" spans="4:17" ht="12" customHeight="1" x14ac:dyDescent="0.3">
      <c r="I83" s="2"/>
      <c r="J83" s="2"/>
      <c r="K83" s="2"/>
      <c r="L83" s="2"/>
      <c r="M83" s="2"/>
      <c r="N83" s="2"/>
      <c r="O83" s="2"/>
      <c r="P83" s="2"/>
      <c r="Q83" s="2"/>
    </row>
    <row r="84" spans="4:17" ht="12" customHeight="1" x14ac:dyDescent="0.3">
      <c r="I84" s="2"/>
      <c r="J84" s="2"/>
      <c r="K84" s="2"/>
      <c r="L84" s="2"/>
      <c r="M84" s="2"/>
      <c r="N84" s="2"/>
      <c r="O84" s="2"/>
      <c r="P84" s="2"/>
      <c r="Q84" s="2"/>
    </row>
    <row r="85" spans="4:17" ht="12" customHeight="1" x14ac:dyDescent="0.3">
      <c r="I85" s="2"/>
      <c r="J85" s="2"/>
      <c r="K85" s="2"/>
      <c r="L85" s="2"/>
      <c r="M85" s="2"/>
      <c r="N85" s="2"/>
      <c r="O85" s="2"/>
      <c r="P85" s="2"/>
      <c r="Q85" s="2"/>
    </row>
    <row r="86" spans="4:17" ht="12" customHeight="1" x14ac:dyDescent="0.3">
      <c r="I86" s="2"/>
      <c r="J86" s="2"/>
      <c r="K86" s="2"/>
      <c r="L86" s="2"/>
      <c r="M86" s="2"/>
      <c r="N86" s="2"/>
      <c r="O86" s="2"/>
      <c r="P86" s="2"/>
      <c r="Q86" s="2"/>
    </row>
    <row r="87" spans="4:17" ht="12" customHeight="1" x14ac:dyDescent="0.3">
      <c r="D87" s="2"/>
      <c r="I87" s="2"/>
      <c r="J87" s="2"/>
      <c r="K87" s="2"/>
      <c r="L87" s="2"/>
      <c r="M87" s="2"/>
      <c r="N87" s="2"/>
      <c r="O87" s="2"/>
      <c r="P87" s="2"/>
      <c r="Q87" s="2"/>
    </row>
    <row r="88" spans="4:17" ht="12" customHeight="1" x14ac:dyDescent="0.3">
      <c r="D88" s="2"/>
      <c r="I88" s="2"/>
      <c r="J88" s="2"/>
      <c r="K88" s="2"/>
      <c r="L88" s="2"/>
      <c r="M88" s="2"/>
      <c r="N88" s="2"/>
      <c r="O88" s="2"/>
      <c r="P88" s="2"/>
      <c r="Q88" s="2"/>
    </row>
    <row r="89" spans="4:17" ht="12" customHeight="1" x14ac:dyDescent="0.3">
      <c r="D89" s="2"/>
      <c r="I89" s="2"/>
      <c r="J89" s="2"/>
      <c r="K89" s="2"/>
      <c r="L89" s="2"/>
      <c r="M89" s="2"/>
      <c r="N89" s="2"/>
      <c r="O89" s="2"/>
      <c r="P89" s="2"/>
      <c r="Q89" s="2"/>
    </row>
    <row r="90" spans="4:17" ht="12" customHeight="1" x14ac:dyDescent="0.3">
      <c r="D90" s="2"/>
      <c r="I90" s="2"/>
      <c r="J90" s="2"/>
      <c r="K90" s="2"/>
      <c r="L90" s="2"/>
      <c r="M90" s="2"/>
      <c r="N90" s="2"/>
      <c r="O90" s="2"/>
      <c r="P90" s="2"/>
      <c r="Q90" s="2"/>
    </row>
    <row r="91" spans="4:17" ht="12" customHeight="1" x14ac:dyDescent="0.3">
      <c r="D91" s="2"/>
      <c r="I91" s="2"/>
      <c r="J91" s="2"/>
      <c r="K91" s="2"/>
      <c r="L91" s="2"/>
      <c r="M91" s="2"/>
      <c r="N91" s="2"/>
      <c r="O91" s="2"/>
      <c r="P91" s="2"/>
      <c r="Q91" s="2"/>
    </row>
    <row r="92" spans="4:17" ht="12" customHeight="1" x14ac:dyDescent="0.3">
      <c r="D92" s="2"/>
      <c r="I92" s="2"/>
      <c r="J92" s="2"/>
      <c r="K92" s="2"/>
      <c r="L92" s="2"/>
      <c r="M92" s="2"/>
      <c r="N92" s="2"/>
      <c r="O92" s="2"/>
      <c r="P92" s="2"/>
      <c r="Q92" s="2"/>
    </row>
    <row r="93" spans="4:17" ht="12" customHeight="1" x14ac:dyDescent="0.3">
      <c r="D93" s="2"/>
      <c r="I93" s="2"/>
      <c r="J93" s="2"/>
      <c r="K93" s="2"/>
      <c r="L93" s="2"/>
      <c r="M93" s="2"/>
      <c r="N93" s="2"/>
      <c r="O93" s="2"/>
      <c r="P93" s="2"/>
      <c r="Q93" s="2"/>
    </row>
    <row r="94" spans="4:17" ht="12" customHeight="1" x14ac:dyDescent="0.3">
      <c r="D94" s="2"/>
      <c r="I94" s="2"/>
      <c r="J94" s="2"/>
      <c r="K94" s="2"/>
      <c r="L94" s="2"/>
      <c r="M94" s="2"/>
      <c r="N94" s="2"/>
      <c r="O94" s="2"/>
      <c r="P94" s="2"/>
      <c r="Q94" s="2"/>
    </row>
    <row r="95" spans="4:17" ht="12" customHeight="1" x14ac:dyDescent="0.3">
      <c r="D95" s="2"/>
      <c r="I95" s="2"/>
      <c r="J95" s="2"/>
      <c r="K95" s="2"/>
      <c r="L95" s="2"/>
      <c r="M95" s="2"/>
      <c r="N95" s="2"/>
      <c r="O95" s="2"/>
      <c r="P95" s="2"/>
      <c r="Q95" s="2"/>
    </row>
    <row r="96" spans="4:17" ht="12" customHeight="1" x14ac:dyDescent="0.3">
      <c r="D96" s="2"/>
      <c r="I96" s="2"/>
      <c r="J96" s="2"/>
      <c r="K96" s="2"/>
      <c r="L96" s="2"/>
      <c r="M96" s="2"/>
      <c r="N96" s="2"/>
      <c r="O96" s="2"/>
      <c r="P96" s="2"/>
      <c r="Q96" s="2"/>
    </row>
    <row r="97" spans="4:17" ht="12" customHeight="1" x14ac:dyDescent="0.3">
      <c r="D97" s="2"/>
      <c r="I97" s="2"/>
      <c r="J97" s="2"/>
      <c r="K97" s="2"/>
      <c r="L97" s="2"/>
      <c r="M97" s="2"/>
      <c r="N97" s="2"/>
      <c r="O97" s="2"/>
      <c r="P97" s="2"/>
      <c r="Q97" s="2"/>
    </row>
    <row r="98" spans="4:17" ht="12" customHeight="1" x14ac:dyDescent="0.3">
      <c r="D98" s="2"/>
      <c r="I98" s="2"/>
      <c r="J98" s="2"/>
      <c r="K98" s="2"/>
      <c r="L98" s="2"/>
      <c r="M98" s="2"/>
      <c r="N98" s="2"/>
      <c r="O98" s="2"/>
      <c r="P98" s="2"/>
      <c r="Q98" s="2"/>
    </row>
    <row r="99" spans="4:17" ht="12" customHeight="1" x14ac:dyDescent="0.3">
      <c r="D99" s="2"/>
      <c r="I99" s="2"/>
      <c r="J99" s="2"/>
      <c r="K99" s="2"/>
      <c r="L99" s="2"/>
      <c r="M99" s="2"/>
      <c r="N99" s="2"/>
      <c r="O99" s="2"/>
      <c r="P99" s="2"/>
      <c r="Q99" s="2"/>
    </row>
    <row r="100" spans="4:17" ht="12" customHeight="1" x14ac:dyDescent="0.3">
      <c r="D100" s="2"/>
      <c r="I100" s="2"/>
      <c r="J100" s="2"/>
      <c r="K100" s="2"/>
      <c r="L100" s="2"/>
      <c r="M100" s="2"/>
      <c r="N100" s="2"/>
      <c r="O100" s="2"/>
      <c r="P100" s="2"/>
      <c r="Q100" s="2"/>
    </row>
    <row r="101" spans="4:17" ht="12" customHeight="1" x14ac:dyDescent="0.3">
      <c r="D101" s="2"/>
      <c r="I101" s="2"/>
      <c r="J101" s="2"/>
      <c r="K101" s="2"/>
      <c r="L101" s="2"/>
      <c r="M101" s="2"/>
      <c r="N101" s="2"/>
      <c r="O101" s="2"/>
      <c r="P101" s="2"/>
      <c r="Q101" s="2"/>
    </row>
    <row r="102" spans="4:17" ht="12" customHeight="1" x14ac:dyDescent="0.3">
      <c r="D102" s="2"/>
      <c r="I102" s="2"/>
      <c r="J102" s="2"/>
      <c r="K102" s="2"/>
      <c r="L102" s="2"/>
      <c r="M102" s="2"/>
      <c r="N102" s="2"/>
      <c r="O102" s="2"/>
      <c r="P102" s="2"/>
      <c r="Q102" s="2"/>
    </row>
    <row r="103" spans="4:17" ht="12" customHeight="1" x14ac:dyDescent="0.3">
      <c r="D103" s="2"/>
      <c r="I103" s="2"/>
      <c r="J103" s="2"/>
      <c r="K103" s="2"/>
      <c r="L103" s="2"/>
      <c r="M103" s="2"/>
      <c r="N103" s="2"/>
      <c r="O103" s="2"/>
      <c r="P103" s="2"/>
      <c r="Q103" s="2"/>
    </row>
    <row r="104" spans="4:17" ht="12" customHeight="1" x14ac:dyDescent="0.3">
      <c r="D104" s="2"/>
      <c r="I104" s="2"/>
      <c r="J104" s="2"/>
      <c r="K104" s="2"/>
      <c r="L104" s="2"/>
      <c r="M104" s="2"/>
      <c r="N104" s="2"/>
      <c r="O104" s="2"/>
      <c r="P104" s="2"/>
      <c r="Q104" s="2"/>
    </row>
    <row r="105" spans="4:17" ht="12" customHeight="1" x14ac:dyDescent="0.3">
      <c r="D105" s="2"/>
      <c r="I105" s="2"/>
      <c r="J105" s="2"/>
      <c r="K105" s="2"/>
      <c r="L105" s="2"/>
      <c r="M105" s="2"/>
      <c r="N105" s="2"/>
      <c r="O105" s="2"/>
      <c r="P105" s="2"/>
      <c r="Q105" s="2"/>
    </row>
    <row r="106" spans="4:17" ht="12" customHeight="1" x14ac:dyDescent="0.3">
      <c r="D106" s="2"/>
      <c r="I106" s="2"/>
      <c r="J106" s="2"/>
      <c r="K106" s="2"/>
      <c r="L106" s="2"/>
      <c r="M106" s="2"/>
      <c r="N106" s="2"/>
      <c r="O106" s="2"/>
      <c r="P106" s="2"/>
      <c r="Q106" s="2"/>
    </row>
    <row r="107" spans="4:17" ht="12" customHeight="1" x14ac:dyDescent="0.3">
      <c r="D107" s="2"/>
      <c r="I107" s="2"/>
      <c r="J107" s="2"/>
      <c r="K107" s="2"/>
      <c r="L107" s="2"/>
      <c r="M107" s="2"/>
      <c r="N107" s="2"/>
      <c r="O107" s="2"/>
      <c r="P107" s="2"/>
      <c r="Q107" s="2"/>
    </row>
    <row r="108" spans="4:17" ht="12" customHeight="1" x14ac:dyDescent="0.3">
      <c r="D108" s="2"/>
      <c r="I108" s="2"/>
      <c r="J108" s="2"/>
      <c r="K108" s="2"/>
      <c r="L108" s="2"/>
      <c r="M108" s="2"/>
      <c r="N108" s="2"/>
      <c r="O108" s="2"/>
      <c r="P108" s="2"/>
      <c r="Q108" s="2"/>
    </row>
    <row r="109" spans="4:17" ht="12" customHeight="1" x14ac:dyDescent="0.3">
      <c r="D109" s="2"/>
      <c r="I109" s="2"/>
      <c r="J109" s="2"/>
      <c r="K109" s="2"/>
      <c r="L109" s="2"/>
      <c r="M109" s="2"/>
      <c r="N109" s="2"/>
      <c r="O109" s="2"/>
      <c r="P109" s="2"/>
      <c r="Q109" s="2"/>
    </row>
    <row r="110" spans="4:17" ht="12" customHeight="1" x14ac:dyDescent="0.3">
      <c r="D110" s="2"/>
      <c r="H110" s="2"/>
      <c r="I110" s="2"/>
      <c r="J110" s="2"/>
      <c r="K110" s="2"/>
      <c r="L110" s="2"/>
      <c r="M110" s="2"/>
      <c r="N110" s="2"/>
      <c r="O110" s="2"/>
      <c r="P110" s="2"/>
      <c r="Q110" s="2"/>
    </row>
    <row r="111" spans="4:17" ht="12" customHeight="1" x14ac:dyDescent="0.3">
      <c r="D111" s="2"/>
      <c r="H111" s="2"/>
      <c r="I111" s="2"/>
      <c r="J111" s="2"/>
      <c r="K111" s="2"/>
      <c r="L111" s="2"/>
      <c r="M111" s="2"/>
      <c r="N111" s="2"/>
      <c r="O111" s="2"/>
      <c r="P111" s="2"/>
      <c r="Q111" s="2"/>
    </row>
    <row r="112" spans="4:17" ht="12" customHeight="1" x14ac:dyDescent="0.3">
      <c r="D112" s="2"/>
      <c r="H112" s="2"/>
      <c r="I112" s="2"/>
      <c r="J112" s="2"/>
      <c r="K112" s="2"/>
      <c r="L112" s="2"/>
      <c r="M112" s="2"/>
      <c r="N112" s="2"/>
      <c r="O112" s="2"/>
      <c r="P112" s="2"/>
      <c r="Q112" s="2"/>
    </row>
    <row r="113" spans="4:17" ht="12" customHeight="1" x14ac:dyDescent="0.3">
      <c r="D113" s="2"/>
      <c r="H113" s="2"/>
      <c r="I113" s="2"/>
      <c r="J113" s="2"/>
      <c r="K113" s="2"/>
      <c r="L113" s="2"/>
      <c r="M113" s="2"/>
      <c r="N113" s="2"/>
      <c r="O113" s="2"/>
      <c r="P113" s="2"/>
      <c r="Q113" s="2"/>
    </row>
    <row r="114" spans="4:17" ht="12" customHeight="1" x14ac:dyDescent="0.3">
      <c r="D114" s="2"/>
      <c r="H114" s="2"/>
      <c r="I114" s="2"/>
      <c r="J114" s="2"/>
      <c r="K114" s="2"/>
      <c r="L114" s="2"/>
      <c r="M114" s="2"/>
      <c r="N114" s="2"/>
      <c r="O114" s="2"/>
      <c r="P114" s="2"/>
      <c r="Q114" s="2"/>
    </row>
    <row r="115" spans="4:17" ht="12" customHeight="1" x14ac:dyDescent="0.3">
      <c r="D115" s="2"/>
      <c r="H115" s="2"/>
      <c r="I115" s="2"/>
      <c r="J115" s="2"/>
      <c r="K115" s="2"/>
      <c r="L115" s="2"/>
      <c r="M115" s="2"/>
      <c r="N115" s="2"/>
      <c r="O115" s="2"/>
      <c r="P115" s="2"/>
      <c r="Q115" s="2"/>
    </row>
    <row r="116" spans="4:17" ht="12" customHeight="1" x14ac:dyDescent="0.3">
      <c r="D116" s="2"/>
      <c r="H116" s="2"/>
      <c r="I116" s="2"/>
      <c r="J116" s="2"/>
      <c r="K116" s="2"/>
      <c r="L116" s="2"/>
      <c r="M116" s="2"/>
      <c r="N116" s="2"/>
      <c r="O116" s="2"/>
      <c r="P116" s="2"/>
      <c r="Q116" s="2"/>
    </row>
    <row r="117" spans="4:17" ht="12" customHeight="1" x14ac:dyDescent="0.3">
      <c r="D117" s="2"/>
      <c r="H117" s="2"/>
      <c r="I117" s="2"/>
      <c r="J117" s="2"/>
      <c r="K117" s="2"/>
      <c r="L117" s="2"/>
      <c r="M117" s="2"/>
      <c r="N117" s="2"/>
      <c r="O117" s="2"/>
      <c r="P117" s="2"/>
      <c r="Q117" s="2"/>
    </row>
    <row r="118" spans="4:17" ht="12" customHeight="1" x14ac:dyDescent="0.3">
      <c r="D118" s="2"/>
      <c r="H118" s="2"/>
      <c r="I118" s="2"/>
      <c r="J118" s="2"/>
      <c r="K118" s="2"/>
      <c r="L118" s="2"/>
      <c r="M118" s="2"/>
      <c r="N118" s="2"/>
      <c r="O118" s="2"/>
      <c r="P118" s="2"/>
      <c r="Q118" s="2"/>
    </row>
    <row r="119" spans="4:17" ht="12" customHeight="1" x14ac:dyDescent="0.3">
      <c r="D119" s="2"/>
      <c r="H119" s="2"/>
      <c r="I119" s="2"/>
      <c r="J119" s="2"/>
      <c r="K119" s="2"/>
      <c r="L119" s="2"/>
      <c r="M119" s="2"/>
      <c r="N119" s="2"/>
      <c r="O119" s="2"/>
      <c r="P119" s="2"/>
      <c r="Q119" s="2"/>
    </row>
    <row r="120" spans="4:17" ht="12" customHeight="1" x14ac:dyDescent="0.3">
      <c r="D120" s="2"/>
      <c r="H120" s="2"/>
      <c r="I120" s="2"/>
      <c r="J120" s="2"/>
      <c r="K120" s="2"/>
      <c r="L120" s="2"/>
      <c r="M120" s="2"/>
      <c r="N120" s="2"/>
      <c r="O120" s="2"/>
      <c r="P120" s="2"/>
      <c r="Q120" s="2"/>
    </row>
    <row r="121" spans="4:17" ht="12" customHeight="1" x14ac:dyDescent="0.3">
      <c r="D121" s="2"/>
      <c r="H121" s="2"/>
      <c r="I121" s="2"/>
      <c r="J121" s="2"/>
      <c r="K121" s="2"/>
      <c r="L121" s="2"/>
      <c r="M121" s="2"/>
      <c r="N121" s="2"/>
      <c r="O121" s="2"/>
      <c r="P121" s="2"/>
      <c r="Q121" s="2"/>
    </row>
    <row r="122" spans="4:17" ht="12" customHeight="1" x14ac:dyDescent="0.3">
      <c r="D122" s="2"/>
      <c r="H122" s="2"/>
      <c r="I122" s="2"/>
      <c r="J122" s="2"/>
      <c r="K122" s="2"/>
      <c r="L122" s="2"/>
      <c r="M122" s="2"/>
      <c r="N122" s="2"/>
      <c r="O122" s="2"/>
      <c r="P122" s="2"/>
      <c r="Q122" s="2"/>
    </row>
    <row r="123" spans="4:17" ht="12" customHeight="1" x14ac:dyDescent="0.3">
      <c r="D123" s="2"/>
      <c r="H123" s="2"/>
      <c r="I123" s="2"/>
      <c r="J123" s="2"/>
      <c r="K123" s="2"/>
      <c r="L123" s="2"/>
      <c r="M123" s="2"/>
      <c r="N123" s="2"/>
      <c r="O123" s="2"/>
      <c r="P123" s="2"/>
      <c r="Q123" s="2"/>
    </row>
    <row r="124" spans="4:17" ht="12" customHeight="1" x14ac:dyDescent="0.3">
      <c r="D124" s="2"/>
      <c r="H124" s="2"/>
      <c r="I124" s="2"/>
      <c r="J124" s="2"/>
      <c r="K124" s="2"/>
      <c r="L124" s="2"/>
      <c r="M124" s="2"/>
      <c r="N124" s="2"/>
      <c r="O124" s="2"/>
      <c r="P124" s="2"/>
      <c r="Q124" s="2"/>
    </row>
    <row r="125" spans="4:17" ht="12" customHeight="1" x14ac:dyDescent="0.3">
      <c r="D125" s="2"/>
      <c r="H125" s="2"/>
      <c r="I125" s="2"/>
      <c r="J125" s="2"/>
      <c r="K125" s="2"/>
      <c r="L125" s="2"/>
      <c r="M125" s="2"/>
      <c r="N125" s="2"/>
      <c r="O125" s="2"/>
      <c r="P125" s="2"/>
      <c r="Q125" s="2"/>
    </row>
    <row r="126" spans="4:17" ht="12" customHeight="1" x14ac:dyDescent="0.3">
      <c r="D126" s="2"/>
      <c r="H126" s="2"/>
      <c r="I126" s="2"/>
      <c r="J126" s="2"/>
      <c r="K126" s="2"/>
      <c r="L126" s="2"/>
      <c r="M126" s="2"/>
      <c r="N126" s="2"/>
      <c r="O126" s="2"/>
      <c r="P126" s="2"/>
      <c r="Q126" s="2"/>
    </row>
    <row r="127" spans="4:17" ht="12" customHeight="1" x14ac:dyDescent="0.3">
      <c r="D127" s="2"/>
      <c r="H127" s="2"/>
      <c r="I127" s="2"/>
      <c r="J127" s="2"/>
      <c r="K127" s="2"/>
      <c r="L127" s="2"/>
      <c r="M127" s="2"/>
      <c r="N127" s="2"/>
      <c r="O127" s="2"/>
      <c r="P127" s="2"/>
      <c r="Q127" s="2"/>
    </row>
    <row r="128" spans="4:17" ht="12" customHeight="1" x14ac:dyDescent="0.3">
      <c r="D128" s="2"/>
      <c r="H128" s="2"/>
      <c r="I128" s="2"/>
      <c r="J128" s="2"/>
      <c r="K128" s="2"/>
      <c r="L128" s="2"/>
      <c r="M128" s="2"/>
      <c r="N128" s="2"/>
      <c r="O128" s="2"/>
      <c r="P128" s="2"/>
      <c r="Q128" s="2"/>
    </row>
    <row r="129" spans="4:17" ht="12" customHeight="1" x14ac:dyDescent="0.3">
      <c r="D129" s="2"/>
      <c r="H129" s="2"/>
      <c r="I129" s="2"/>
      <c r="J129" s="2"/>
      <c r="K129" s="2"/>
      <c r="L129" s="2"/>
      <c r="M129" s="2"/>
      <c r="N129" s="2"/>
      <c r="O129" s="2"/>
      <c r="P129" s="2"/>
      <c r="Q129" s="2"/>
    </row>
    <row r="130" spans="4:17" ht="12" customHeight="1" x14ac:dyDescent="0.3">
      <c r="D130" s="2"/>
      <c r="H130" s="2"/>
      <c r="I130" s="2"/>
      <c r="J130" s="2"/>
      <c r="K130" s="2"/>
      <c r="L130" s="2"/>
      <c r="M130" s="2"/>
      <c r="N130" s="2"/>
      <c r="O130" s="2"/>
      <c r="P130" s="2"/>
      <c r="Q130" s="2"/>
    </row>
    <row r="131" spans="4:17" ht="12" customHeight="1" x14ac:dyDescent="0.3">
      <c r="D131" s="2"/>
      <c r="H131" s="2"/>
      <c r="I131" s="2"/>
      <c r="J131" s="2"/>
      <c r="K131" s="2"/>
      <c r="L131" s="2"/>
      <c r="M131" s="2"/>
      <c r="N131" s="2"/>
      <c r="O131" s="2"/>
      <c r="P131" s="2"/>
      <c r="Q131" s="2"/>
    </row>
    <row r="132" spans="4:17" ht="12" customHeight="1" x14ac:dyDescent="0.3">
      <c r="D132" s="2"/>
      <c r="H132" s="2"/>
      <c r="I132" s="2"/>
      <c r="J132" s="2"/>
      <c r="K132" s="2"/>
      <c r="L132" s="2"/>
      <c r="M132" s="2"/>
      <c r="N132" s="2"/>
      <c r="O132" s="2"/>
      <c r="P132" s="2"/>
      <c r="Q132" s="2"/>
    </row>
    <row r="133" spans="4:17" ht="12" customHeight="1" x14ac:dyDescent="0.3">
      <c r="D133" s="2"/>
      <c r="H133" s="2"/>
      <c r="I133" s="2"/>
      <c r="J133" s="2"/>
      <c r="K133" s="2"/>
      <c r="L133" s="2"/>
      <c r="M133" s="2"/>
      <c r="N133" s="2"/>
      <c r="O133" s="2"/>
      <c r="P133" s="2"/>
      <c r="Q133" s="2"/>
    </row>
    <row r="134" spans="4:17" ht="12" customHeight="1" x14ac:dyDescent="0.3">
      <c r="D134" s="2"/>
      <c r="H134" s="2"/>
      <c r="I134" s="2"/>
      <c r="J134" s="2"/>
      <c r="K134" s="2"/>
      <c r="L134" s="2"/>
      <c r="M134" s="2"/>
      <c r="N134" s="2"/>
      <c r="O134" s="2"/>
      <c r="P134" s="2"/>
      <c r="Q134" s="2"/>
    </row>
    <row r="135" spans="4:17" ht="12" customHeight="1" x14ac:dyDescent="0.3">
      <c r="D135" s="2"/>
      <c r="H135" s="2"/>
      <c r="I135" s="2"/>
      <c r="J135" s="2"/>
      <c r="K135" s="2"/>
      <c r="L135" s="2"/>
      <c r="M135" s="2"/>
      <c r="N135" s="2"/>
      <c r="O135" s="2"/>
      <c r="P135" s="2"/>
      <c r="Q135" s="2"/>
    </row>
    <row r="136" spans="4:17" ht="12" customHeight="1" x14ac:dyDescent="0.3">
      <c r="D136" s="2"/>
      <c r="H136" s="2"/>
      <c r="I136" s="2"/>
      <c r="J136" s="2"/>
      <c r="K136" s="2"/>
      <c r="L136" s="2"/>
      <c r="M136" s="2"/>
      <c r="N136" s="2"/>
      <c r="O136" s="2"/>
      <c r="P136" s="2"/>
      <c r="Q136" s="2"/>
    </row>
    <row r="137" spans="4:17" ht="12" customHeight="1" x14ac:dyDescent="0.3">
      <c r="D137" s="2"/>
      <c r="H137" s="2"/>
      <c r="I137" s="2"/>
      <c r="J137" s="2"/>
      <c r="K137" s="2"/>
      <c r="L137" s="2"/>
      <c r="M137" s="2"/>
      <c r="N137" s="2"/>
      <c r="O137" s="2"/>
      <c r="P137" s="2"/>
      <c r="Q137" s="2"/>
    </row>
    <row r="138" spans="4:17" ht="12" customHeight="1" x14ac:dyDescent="0.3">
      <c r="D138" s="2"/>
      <c r="H138" s="2"/>
      <c r="I138" s="2"/>
      <c r="J138" s="2"/>
      <c r="K138" s="2"/>
      <c r="L138" s="2"/>
      <c r="M138" s="2"/>
      <c r="N138" s="2"/>
      <c r="O138" s="2"/>
      <c r="P138" s="2"/>
      <c r="Q138" s="2"/>
    </row>
    <row r="139" spans="4:17" ht="12" customHeight="1" x14ac:dyDescent="0.3">
      <c r="D139" s="2"/>
      <c r="H139" s="2"/>
      <c r="I139" s="2"/>
      <c r="J139" s="2"/>
      <c r="K139" s="2"/>
      <c r="L139" s="2"/>
      <c r="M139" s="2"/>
      <c r="N139" s="2"/>
      <c r="O139" s="2"/>
      <c r="P139" s="2"/>
      <c r="Q139" s="2"/>
    </row>
    <row r="140" spans="4:17" ht="12" customHeight="1" x14ac:dyDescent="0.3">
      <c r="D140" s="2"/>
      <c r="H140" s="2"/>
      <c r="I140" s="2"/>
      <c r="J140" s="2"/>
      <c r="K140" s="2"/>
      <c r="L140" s="2"/>
      <c r="M140" s="2"/>
      <c r="N140" s="2"/>
      <c r="O140" s="2"/>
      <c r="P140" s="2"/>
      <c r="Q140" s="2"/>
    </row>
    <row r="141" spans="4:17" ht="12" customHeight="1" x14ac:dyDescent="0.3">
      <c r="D141" s="2"/>
      <c r="H141" s="2"/>
      <c r="I141" s="2"/>
      <c r="J141" s="2"/>
      <c r="K141" s="2"/>
      <c r="L141" s="2"/>
      <c r="M141" s="2"/>
      <c r="N141" s="2"/>
      <c r="O141" s="2"/>
      <c r="P141" s="2"/>
      <c r="Q141" s="2"/>
    </row>
    <row r="142" spans="4:17" ht="12" customHeight="1" x14ac:dyDescent="0.3">
      <c r="D142" s="2"/>
      <c r="H142" s="2"/>
      <c r="I142" s="2"/>
      <c r="J142" s="2"/>
      <c r="K142" s="2"/>
      <c r="L142" s="2"/>
      <c r="M142" s="2"/>
      <c r="N142" s="2"/>
      <c r="O142" s="2"/>
      <c r="P142" s="2"/>
      <c r="Q142" s="2"/>
    </row>
    <row r="143" spans="4:17" ht="12" customHeight="1" x14ac:dyDescent="0.3">
      <c r="D143" s="2"/>
      <c r="H143" s="2"/>
      <c r="I143" s="2"/>
      <c r="J143" s="2"/>
      <c r="K143" s="2"/>
      <c r="L143" s="2"/>
      <c r="M143" s="2"/>
      <c r="N143" s="2"/>
      <c r="O143" s="2"/>
      <c r="P143" s="2"/>
      <c r="Q143" s="2"/>
    </row>
  </sheetData>
  <phoneticPr fontId="2" type="noConversion"/>
  <pageMargins left="0.75" right="0.75" top="1" bottom="1" header="0.5" footer="0.5"/>
  <pageSetup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P143"/>
  <sheetViews>
    <sheetView workbookViewId="0">
      <selection sqref="A1:O6"/>
    </sheetView>
  </sheetViews>
  <sheetFormatPr defaultRowHeight="12" customHeight="1" x14ac:dyDescent="0.3"/>
  <cols>
    <col min="1" max="26" width="7.69921875" style="1" customWidth="1"/>
    <col min="27" max="120" width="5.59765625" style="1" customWidth="1"/>
  </cols>
  <sheetData>
    <row r="1" spans="1:58" ht="12" customHeight="1" x14ac:dyDescent="0.3">
      <c r="A1" s="1" t="s">
        <v>1</v>
      </c>
      <c r="B1" s="20">
        <v>1.03</v>
      </c>
      <c r="C1" s="21">
        <f>SUM(C4:C66)</f>
        <v>12499.837889999999</v>
      </c>
      <c r="D1" s="21">
        <f>SUM(D4:D66)</f>
        <v>33654.29789999999</v>
      </c>
      <c r="E1" s="21">
        <f t="shared" ref="E1:H1" si="0">SUM(E4:E66)</f>
        <v>51176.079900000012</v>
      </c>
      <c r="F1" s="21">
        <f t="shared" si="0"/>
        <v>53337.850660000018</v>
      </c>
      <c r="G1" s="21">
        <f t="shared" si="0"/>
        <v>95876.223599999998</v>
      </c>
      <c r="H1" s="21">
        <f t="shared" si="0"/>
        <v>142960.86990000002</v>
      </c>
      <c r="I1" s="21"/>
      <c r="J1" s="21">
        <f>SUM(J4:J66)</f>
        <v>6064.6959864895107</v>
      </c>
      <c r="K1" s="21">
        <f>SUM(K4:K66)</f>
        <v>15379.660357655219</v>
      </c>
      <c r="L1" s="21">
        <f t="shared" ref="L1:O1" si="1">SUM(L4:L66)</f>
        <v>22709.339910814739</v>
      </c>
      <c r="M1" s="21">
        <f t="shared" si="1"/>
        <v>24564.073086598106</v>
      </c>
      <c r="N1" s="21">
        <f t="shared" si="1"/>
        <v>43248.175441649422</v>
      </c>
      <c r="O1" s="21">
        <f t="shared" si="1"/>
        <v>60070.432806811375</v>
      </c>
      <c r="P1" s="2"/>
      <c r="Q1" s="2"/>
    </row>
    <row r="2" spans="1:58" ht="12" customHeight="1" x14ac:dyDescent="0.3">
      <c r="B2" s="20"/>
      <c r="C2" s="3"/>
      <c r="D2" s="3"/>
    </row>
    <row r="3" spans="1:58" ht="12" customHeight="1" x14ac:dyDescent="0.3">
      <c r="C3" s="1" t="s">
        <v>38</v>
      </c>
      <c r="D3" s="1" t="s">
        <v>11</v>
      </c>
      <c r="E3" s="1" t="s">
        <v>15</v>
      </c>
      <c r="F3" s="3" t="s">
        <v>12</v>
      </c>
      <c r="G3" s="3" t="s">
        <v>13</v>
      </c>
      <c r="H3" s="3" t="s">
        <v>14</v>
      </c>
      <c r="I3" s="3"/>
      <c r="J3" s="1" t="s">
        <v>38</v>
      </c>
      <c r="K3" s="1" t="s">
        <v>11</v>
      </c>
      <c r="L3" s="1" t="s">
        <v>15</v>
      </c>
      <c r="M3" s="3" t="s">
        <v>12</v>
      </c>
      <c r="N3" s="3" t="s">
        <v>13</v>
      </c>
      <c r="O3" s="3" t="s">
        <v>14</v>
      </c>
    </row>
    <row r="4" spans="1:58" ht="12" customHeight="1" x14ac:dyDescent="0.3">
      <c r="A4" s="1">
        <v>17</v>
      </c>
      <c r="B4" s="1">
        <f>PRODUCT(B5,B$1)</f>
        <v>1.0609</v>
      </c>
      <c r="C4" s="1">
        <v>92.478750000000005</v>
      </c>
      <c r="D4" s="1">
        <v>0</v>
      </c>
      <c r="E4" s="1">
        <v>0</v>
      </c>
      <c r="F4" s="1">
        <v>0</v>
      </c>
      <c r="G4" s="1">
        <v>0</v>
      </c>
      <c r="H4" s="1">
        <v>0</v>
      </c>
      <c r="I4" s="3"/>
      <c r="J4" s="2">
        <f t="shared" ref="J4:O5" si="2">PRODUCT($B4,C4)</f>
        <v>98.110705875000008</v>
      </c>
      <c r="K4" s="2">
        <f t="shared" si="2"/>
        <v>0</v>
      </c>
      <c r="L4" s="2">
        <f t="shared" si="2"/>
        <v>0</v>
      </c>
      <c r="M4" s="2">
        <f t="shared" si="2"/>
        <v>0</v>
      </c>
      <c r="N4" s="2">
        <f t="shared" si="2"/>
        <v>0</v>
      </c>
      <c r="O4" s="2">
        <f t="shared" si="2"/>
        <v>0</v>
      </c>
    </row>
    <row r="5" spans="1:58" ht="12" customHeight="1" x14ac:dyDescent="0.3">
      <c r="A5" s="1">
        <v>18</v>
      </c>
      <c r="B5" s="1">
        <f>PRODUCT(B6,B$1)</f>
        <v>1.03</v>
      </c>
      <c r="C5" s="1">
        <v>77.25564</v>
      </c>
      <c r="D5" s="1">
        <v>0</v>
      </c>
      <c r="E5" s="1">
        <v>0</v>
      </c>
      <c r="F5" s="1">
        <v>0</v>
      </c>
      <c r="G5" s="1">
        <v>0</v>
      </c>
      <c r="H5" s="1">
        <v>0</v>
      </c>
      <c r="I5" s="3"/>
      <c r="J5" s="2">
        <f t="shared" si="2"/>
        <v>79.573309199999997</v>
      </c>
      <c r="K5" s="2">
        <f t="shared" si="2"/>
        <v>0</v>
      </c>
      <c r="L5" s="2">
        <f t="shared" si="2"/>
        <v>0</v>
      </c>
      <c r="M5" s="2">
        <f t="shared" si="2"/>
        <v>0</v>
      </c>
      <c r="N5" s="2">
        <f t="shared" si="2"/>
        <v>0</v>
      </c>
      <c r="O5" s="2">
        <f t="shared" si="2"/>
        <v>0</v>
      </c>
    </row>
    <row r="6" spans="1:58" ht="12" customHeight="1" x14ac:dyDescent="0.3">
      <c r="A6" s="1">
        <v>19</v>
      </c>
      <c r="B6" s="19">
        <v>1</v>
      </c>
      <c r="C6" s="1">
        <v>95.659930000000003</v>
      </c>
      <c r="D6" s="1">
        <v>112.89530000000001</v>
      </c>
      <c r="E6" s="2">
        <v>0</v>
      </c>
      <c r="F6" s="2">
        <v>0</v>
      </c>
      <c r="G6" s="2">
        <v>0</v>
      </c>
      <c r="H6" s="2">
        <v>0</v>
      </c>
      <c r="I6" s="2"/>
      <c r="J6" s="2">
        <f t="shared" ref="J6:O6" si="3">PRODUCT($B6,C6)</f>
        <v>95.659930000000003</v>
      </c>
      <c r="K6" s="2">
        <f t="shared" si="3"/>
        <v>112.89530000000001</v>
      </c>
      <c r="L6" s="2">
        <f t="shared" si="3"/>
        <v>0</v>
      </c>
      <c r="M6" s="2">
        <f t="shared" si="3"/>
        <v>0</v>
      </c>
      <c r="N6" s="2">
        <f t="shared" si="3"/>
        <v>0</v>
      </c>
      <c r="O6" s="2">
        <f t="shared" si="3"/>
        <v>0</v>
      </c>
      <c r="P6" s="2"/>
      <c r="Q6" s="2"/>
    </row>
    <row r="7" spans="1:58" ht="12" customHeight="1" x14ac:dyDescent="0.3">
      <c r="A7" s="1">
        <f t="shared" ref="A7:A66" si="4">SUM(A6,1)</f>
        <v>20</v>
      </c>
      <c r="B7" s="19">
        <f>PRODUCT(B6,1/B$1)</f>
        <v>0.970873786407767</v>
      </c>
      <c r="C7" s="1">
        <v>161.2518</v>
      </c>
      <c r="D7" s="1">
        <v>216.5532</v>
      </c>
      <c r="E7" s="1">
        <v>173.86439999999999</v>
      </c>
      <c r="F7" s="2">
        <v>0</v>
      </c>
      <c r="G7" s="2">
        <v>0</v>
      </c>
      <c r="H7" s="2">
        <v>0</v>
      </c>
      <c r="I7" s="2"/>
      <c r="J7" s="2">
        <f t="shared" ref="J7:J38" si="5">PRODUCT($B7,C7)</f>
        <v>156.55514563106797</v>
      </c>
      <c r="K7" s="2">
        <f t="shared" ref="K7:K38" si="6">PRODUCT($B7,D7)</f>
        <v>210.24582524271844</v>
      </c>
      <c r="L7" s="2">
        <f t="shared" ref="L7:L38" si="7">PRODUCT($B7,E7)</f>
        <v>168.80038834951455</v>
      </c>
      <c r="M7" s="2">
        <f t="shared" ref="M7:M38" si="8">PRODUCT($B7,F7)</f>
        <v>0</v>
      </c>
      <c r="N7" s="2">
        <f t="shared" ref="N7:N38" si="9">PRODUCT($B7,G7)</f>
        <v>0</v>
      </c>
      <c r="O7" s="2">
        <f t="shared" ref="O7:O66" si="10">PRODUCT($B7,H7)</f>
        <v>0</v>
      </c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</row>
    <row r="8" spans="1:58" ht="12" customHeight="1" x14ac:dyDescent="0.3">
      <c r="A8" s="1">
        <f t="shared" si="4"/>
        <v>21</v>
      </c>
      <c r="B8" s="19">
        <f t="shared" ref="B8:B66" si="11">PRODUCT(B7,1/B$1)</f>
        <v>0.94259590913375435</v>
      </c>
      <c r="C8" s="1">
        <v>169.76480000000001</v>
      </c>
      <c r="D8" s="1">
        <v>255.23400000000001</v>
      </c>
      <c r="E8" s="1">
        <v>217.7808</v>
      </c>
      <c r="F8" s="1">
        <v>235.7499</v>
      </c>
      <c r="G8" s="2">
        <v>0</v>
      </c>
      <c r="H8" s="2">
        <v>0</v>
      </c>
      <c r="I8" s="2"/>
      <c r="J8" s="2">
        <f t="shared" si="5"/>
        <v>160.01960599490999</v>
      </c>
      <c r="K8" s="2">
        <f t="shared" si="6"/>
        <v>240.58252427184468</v>
      </c>
      <c r="L8" s="2">
        <f t="shared" si="7"/>
        <v>205.27929116787632</v>
      </c>
      <c r="M8" s="2">
        <f t="shared" si="8"/>
        <v>222.21689131869167</v>
      </c>
      <c r="N8" s="2">
        <f t="shared" si="9"/>
        <v>0</v>
      </c>
      <c r="O8" s="2">
        <f t="shared" si="10"/>
        <v>0</v>
      </c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</row>
    <row r="9" spans="1:58" ht="12" customHeight="1" x14ac:dyDescent="0.3">
      <c r="A9" s="1">
        <f t="shared" si="4"/>
        <v>22</v>
      </c>
      <c r="B9" s="19">
        <f t="shared" si="11"/>
        <v>0.91514165935315961</v>
      </c>
      <c r="C9" s="1">
        <v>106.57989999999999</v>
      </c>
      <c r="D9" s="1">
        <v>256.02429999999998</v>
      </c>
      <c r="E9" s="1">
        <v>198.70359999999999</v>
      </c>
      <c r="F9" s="1">
        <v>446.46280000000002</v>
      </c>
      <c r="G9" s="2">
        <v>0</v>
      </c>
      <c r="H9" s="2">
        <v>0</v>
      </c>
      <c r="I9" s="2"/>
      <c r="J9" s="2">
        <f t="shared" si="5"/>
        <v>97.535706539693805</v>
      </c>
      <c r="K9" s="2">
        <f t="shared" si="6"/>
        <v>234.29850273673114</v>
      </c>
      <c r="L9" s="2">
        <f t="shared" si="7"/>
        <v>181.84194222344649</v>
      </c>
      <c r="M9" s="2">
        <f t="shared" si="8"/>
        <v>408.57670763145785</v>
      </c>
      <c r="N9" s="2">
        <f t="shared" si="9"/>
        <v>0</v>
      </c>
      <c r="O9" s="2">
        <f t="shared" si="10"/>
        <v>0</v>
      </c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</row>
    <row r="10" spans="1:58" ht="12" customHeight="1" x14ac:dyDescent="0.3">
      <c r="A10" s="1">
        <f t="shared" si="4"/>
        <v>23</v>
      </c>
      <c r="B10" s="19">
        <f t="shared" si="11"/>
        <v>0.888487047915689</v>
      </c>
      <c r="C10" s="1">
        <v>160.73509999999999</v>
      </c>
      <c r="D10" s="1">
        <v>401.26100000000002</v>
      </c>
      <c r="E10" s="1">
        <v>355.12279999999998</v>
      </c>
      <c r="F10" s="1">
        <v>385.14960000000002</v>
      </c>
      <c r="G10" s="1">
        <v>602.31590000000006</v>
      </c>
      <c r="H10" s="2">
        <v>0</v>
      </c>
      <c r="I10" s="2"/>
      <c r="J10" s="2">
        <f t="shared" si="5"/>
        <v>142.81105449543304</v>
      </c>
      <c r="K10" s="2">
        <f t="shared" si="6"/>
        <v>356.51520133369729</v>
      </c>
      <c r="L10" s="2">
        <f t="shared" si="7"/>
        <v>315.52200821955364</v>
      </c>
      <c r="M10" s="2">
        <f t="shared" si="8"/>
        <v>342.20043110990849</v>
      </c>
      <c r="N10" s="2">
        <f t="shared" si="9"/>
        <v>535.14987590368139</v>
      </c>
      <c r="O10" s="2">
        <f t="shared" si="10"/>
        <v>0</v>
      </c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</row>
    <row r="11" spans="1:58" ht="12" customHeight="1" x14ac:dyDescent="0.3">
      <c r="A11" s="1">
        <f t="shared" si="4"/>
        <v>24</v>
      </c>
      <c r="B11" s="19">
        <f t="shared" si="11"/>
        <v>0.86260878438416411</v>
      </c>
      <c r="C11" s="1">
        <v>143.55009999999999</v>
      </c>
      <c r="D11" s="1">
        <v>274.86090000000002</v>
      </c>
      <c r="E11" s="1">
        <v>446.26659999999998</v>
      </c>
      <c r="F11" s="1">
        <v>434.06670000000003</v>
      </c>
      <c r="G11" s="1">
        <v>981.43309999999997</v>
      </c>
      <c r="H11" s="2">
        <v>0</v>
      </c>
      <c r="I11" s="2"/>
      <c r="J11" s="2">
        <f t="shared" si="5"/>
        <v>123.82757725922518</v>
      </c>
      <c r="K11" s="2">
        <f t="shared" si="6"/>
        <v>237.09742682373729</v>
      </c>
      <c r="L11" s="2">
        <f t="shared" si="7"/>
        <v>384.95348933725398</v>
      </c>
      <c r="M11" s="2">
        <f t="shared" si="8"/>
        <v>374.42974842864567</v>
      </c>
      <c r="N11" s="2">
        <f t="shared" si="9"/>
        <v>846.59281334538173</v>
      </c>
      <c r="O11" s="2">
        <f t="shared" si="10"/>
        <v>0</v>
      </c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</row>
    <row r="12" spans="1:58" ht="12" customHeight="1" x14ac:dyDescent="0.3">
      <c r="A12" s="1">
        <f t="shared" si="4"/>
        <v>25</v>
      </c>
      <c r="B12" s="19">
        <f t="shared" si="11"/>
        <v>0.83748425668365445</v>
      </c>
      <c r="C12" s="1">
        <v>272.82350000000002</v>
      </c>
      <c r="D12" s="1">
        <v>387.72109999999998</v>
      </c>
      <c r="E12" s="1">
        <v>515.37570000000005</v>
      </c>
      <c r="F12" s="1">
        <v>586.74519999999995</v>
      </c>
      <c r="G12" s="1">
        <v>1213.751</v>
      </c>
      <c r="H12" s="2">
        <v>0</v>
      </c>
      <c r="I12" s="2"/>
      <c r="J12" s="2">
        <f t="shared" si="5"/>
        <v>228.48538610333301</v>
      </c>
      <c r="K12" s="2">
        <f t="shared" si="6"/>
        <v>324.71031723406884</v>
      </c>
      <c r="L12" s="2">
        <f t="shared" si="7"/>
        <v>431.61903502731815</v>
      </c>
      <c r="M12" s="2">
        <f t="shared" si="8"/>
        <v>491.38986768470215</v>
      </c>
      <c r="N12" s="2">
        <f t="shared" si="9"/>
        <v>1016.4973540340422</v>
      </c>
      <c r="O12" s="2">
        <f t="shared" si="10"/>
        <v>0</v>
      </c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</row>
    <row r="13" spans="1:58" ht="12" customHeight="1" x14ac:dyDescent="0.3">
      <c r="A13" s="1">
        <f t="shared" si="4"/>
        <v>26</v>
      </c>
      <c r="B13" s="19">
        <f t="shared" si="11"/>
        <v>0.81309151134335389</v>
      </c>
      <c r="C13" s="1">
        <v>96.101619999999997</v>
      </c>
      <c r="D13" s="1">
        <v>353.68689999999998</v>
      </c>
      <c r="E13" s="1">
        <v>649.4905</v>
      </c>
      <c r="F13" s="1">
        <v>971.67790000000002</v>
      </c>
      <c r="G13" s="1">
        <v>1238.616</v>
      </c>
      <c r="H13" s="2">
        <v>1316.1320000000001</v>
      </c>
      <c r="I13" s="2"/>
      <c r="J13" s="2">
        <f t="shared" si="5"/>
        <v>78.139411448344688</v>
      </c>
      <c r="K13" s="2">
        <f t="shared" si="6"/>
        <v>287.57981606334567</v>
      </c>
      <c r="L13" s="2">
        <f t="shared" si="7"/>
        <v>528.09521224815057</v>
      </c>
      <c r="M13" s="2">
        <f t="shared" si="8"/>
        <v>790.06305224993628</v>
      </c>
      <c r="N13" s="2">
        <f t="shared" si="9"/>
        <v>1007.1081554140596</v>
      </c>
      <c r="O13" s="2">
        <f t="shared" si="10"/>
        <v>1070.135757007351</v>
      </c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</row>
    <row r="14" spans="1:58" ht="12" customHeight="1" x14ac:dyDescent="0.3">
      <c r="A14" s="1">
        <f t="shared" si="4"/>
        <v>27</v>
      </c>
      <c r="B14" s="19">
        <f t="shared" si="11"/>
        <v>0.78940923431393584</v>
      </c>
      <c r="C14" s="1">
        <v>194.78469999999999</v>
      </c>
      <c r="D14" s="1">
        <v>362.96600000000001</v>
      </c>
      <c r="E14" s="1">
        <v>531.86810000000003</v>
      </c>
      <c r="F14" s="1">
        <v>756.64419999999996</v>
      </c>
      <c r="G14" s="1">
        <v>1329.972</v>
      </c>
      <c r="H14" s="2">
        <v>1760.4570000000001</v>
      </c>
      <c r="I14" s="2"/>
      <c r="J14" s="2">
        <f t="shared" si="5"/>
        <v>153.7648408830697</v>
      </c>
      <c r="K14" s="2">
        <f t="shared" si="6"/>
        <v>286.52871214199206</v>
      </c>
      <c r="L14" s="2">
        <f t="shared" si="7"/>
        <v>419.86158957700786</v>
      </c>
      <c r="M14" s="2">
        <f t="shared" si="8"/>
        <v>597.30191857008049</v>
      </c>
      <c r="N14" s="2">
        <f t="shared" si="9"/>
        <v>1049.8921781789738</v>
      </c>
      <c r="O14" s="2">
        <f t="shared" si="10"/>
        <v>1389.7210124126086</v>
      </c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</row>
    <row r="15" spans="1:58" ht="12" customHeight="1" x14ac:dyDescent="0.3">
      <c r="A15" s="1">
        <f t="shared" si="4"/>
        <v>28</v>
      </c>
      <c r="B15" s="19">
        <f t="shared" si="11"/>
        <v>0.76641673234362706</v>
      </c>
      <c r="C15" s="1">
        <v>175.16640000000001</v>
      </c>
      <c r="D15" s="1">
        <v>569.80280000000005</v>
      </c>
      <c r="E15" s="1">
        <v>728.32240000000002</v>
      </c>
      <c r="F15" s="1">
        <v>803.12070000000006</v>
      </c>
      <c r="G15" s="1">
        <v>1836.809</v>
      </c>
      <c r="H15" s="2">
        <v>1917.5519999999999</v>
      </c>
      <c r="I15" s="2"/>
      <c r="J15" s="2">
        <f t="shared" si="5"/>
        <v>134.25045990439673</v>
      </c>
      <c r="K15" s="2">
        <f t="shared" si="6"/>
        <v>436.70640005624932</v>
      </c>
      <c r="L15" s="2">
        <f t="shared" si="7"/>
        <v>558.19847390066809</v>
      </c>
      <c r="M15" s="2">
        <f t="shared" si="8"/>
        <v>615.52514257152643</v>
      </c>
      <c r="N15" s="2">
        <f t="shared" si="9"/>
        <v>1407.7611517193652</v>
      </c>
      <c r="O15" s="2">
        <f t="shared" si="10"/>
        <v>1469.6439379389867</v>
      </c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</row>
    <row r="16" spans="1:58" ht="12" customHeight="1" x14ac:dyDescent="0.3">
      <c r="A16" s="1">
        <f t="shared" si="4"/>
        <v>29</v>
      </c>
      <c r="B16" s="19">
        <f t="shared" si="11"/>
        <v>0.74409391489672527</v>
      </c>
      <c r="C16" s="1">
        <v>214.03280000000001</v>
      </c>
      <c r="D16" s="1">
        <v>392.49340000000001</v>
      </c>
      <c r="E16" s="1">
        <v>659.7527</v>
      </c>
      <c r="F16" s="1">
        <v>832.55100000000004</v>
      </c>
      <c r="G16" s="1">
        <v>1532.1849999999999</v>
      </c>
      <c r="H16" s="2">
        <v>2199.54</v>
      </c>
      <c r="I16" s="2"/>
      <c r="J16" s="2">
        <f t="shared" si="5"/>
        <v>159.26050406830782</v>
      </c>
      <c r="K16" s="2">
        <f t="shared" si="6"/>
        <v>292.05195057712638</v>
      </c>
      <c r="L16" s="2">
        <f t="shared" si="7"/>
        <v>490.91796940668473</v>
      </c>
      <c r="M16" s="2">
        <f t="shared" si="8"/>
        <v>619.49613294118353</v>
      </c>
      <c r="N16" s="2">
        <f t="shared" si="9"/>
        <v>1140.089534996039</v>
      </c>
      <c r="O16" s="2">
        <f t="shared" si="10"/>
        <v>1636.664329571943</v>
      </c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</row>
    <row r="17" spans="1:58" ht="12" customHeight="1" x14ac:dyDescent="0.3">
      <c r="A17" s="1">
        <f t="shared" si="4"/>
        <v>30</v>
      </c>
      <c r="B17" s="19">
        <f t="shared" si="11"/>
        <v>0.72242127659876243</v>
      </c>
      <c r="C17" s="1">
        <v>133.07069999999999</v>
      </c>
      <c r="D17" s="1">
        <v>528.11239999999998</v>
      </c>
      <c r="E17" s="1">
        <v>703.5027</v>
      </c>
      <c r="F17" s="1">
        <v>1129.326</v>
      </c>
      <c r="G17" s="1">
        <v>1758.08</v>
      </c>
      <c r="H17" s="2">
        <v>1918.2349999999999</v>
      </c>
      <c r="I17" s="2"/>
      <c r="J17" s="2">
        <f t="shared" si="5"/>
        <v>96.13310497189093</v>
      </c>
      <c r="K17" s="2">
        <f t="shared" si="6"/>
        <v>381.51963419563623</v>
      </c>
      <c r="L17" s="2">
        <f t="shared" si="7"/>
        <v>508.22531862467616</v>
      </c>
      <c r="M17" s="2">
        <f t="shared" si="8"/>
        <v>815.84913061617397</v>
      </c>
      <c r="N17" s="2">
        <f t="shared" si="9"/>
        <v>1270.0743979627523</v>
      </c>
      <c r="O17" s="2">
        <f t="shared" si="10"/>
        <v>1385.7737775164269</v>
      </c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</row>
    <row r="18" spans="1:58" ht="12" customHeight="1" x14ac:dyDescent="0.3">
      <c r="A18" s="1">
        <f t="shared" si="4"/>
        <v>31</v>
      </c>
      <c r="B18" s="19">
        <f t="shared" si="11"/>
        <v>0.70137988019297326</v>
      </c>
      <c r="C18" s="1">
        <v>237.02930000000001</v>
      </c>
      <c r="D18" s="1">
        <v>539.74549999999999</v>
      </c>
      <c r="E18" s="1">
        <v>640.85680000000002</v>
      </c>
      <c r="F18" s="1">
        <v>1017.04</v>
      </c>
      <c r="G18" s="1">
        <v>1737.819</v>
      </c>
      <c r="H18" s="2">
        <v>2429.6329999999998</v>
      </c>
      <c r="I18" s="2"/>
      <c r="J18" s="2">
        <f t="shared" si="5"/>
        <v>166.24758203622432</v>
      </c>
      <c r="K18" s="2">
        <f t="shared" si="6"/>
        <v>378.56663412469646</v>
      </c>
      <c r="L18" s="2">
        <f t="shared" si="7"/>
        <v>449.48406560485222</v>
      </c>
      <c r="M18" s="2">
        <f t="shared" si="8"/>
        <v>713.33139335146154</v>
      </c>
      <c r="N18" s="2">
        <f t="shared" si="9"/>
        <v>1218.8712820170726</v>
      </c>
      <c r="O18" s="2">
        <f t="shared" si="10"/>
        <v>1704.0957024528941</v>
      </c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</row>
    <row r="19" spans="1:58" ht="12" customHeight="1" x14ac:dyDescent="0.3">
      <c r="A19" s="1">
        <f t="shared" si="4"/>
        <v>32</v>
      </c>
      <c r="B19" s="19">
        <f t="shared" si="11"/>
        <v>0.68095133999317792</v>
      </c>
      <c r="C19" s="1">
        <v>160.64340000000001</v>
      </c>
      <c r="D19" s="1">
        <v>583.60860000000002</v>
      </c>
      <c r="E19" s="1">
        <v>916.96950000000004</v>
      </c>
      <c r="F19" s="1">
        <v>965.82889999999998</v>
      </c>
      <c r="G19" s="1">
        <v>1941.3779999999999</v>
      </c>
      <c r="H19" s="2">
        <v>1904.299</v>
      </c>
      <c r="I19" s="2"/>
      <c r="J19" s="2">
        <f t="shared" si="5"/>
        <v>109.39033849106009</v>
      </c>
      <c r="K19" s="2">
        <f t="shared" si="6"/>
        <v>397.40905820154256</v>
      </c>
      <c r="L19" s="2">
        <f t="shared" si="7"/>
        <v>624.41160975787443</v>
      </c>
      <c r="M19" s="2">
        <f t="shared" si="8"/>
        <v>657.68248365913701</v>
      </c>
      <c r="N19" s="2">
        <f t="shared" si="9"/>
        <v>1321.9839505332757</v>
      </c>
      <c r="O19" s="2">
        <f t="shared" si="10"/>
        <v>1296.7349557976686</v>
      </c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</row>
    <row r="20" spans="1:58" ht="12" customHeight="1" x14ac:dyDescent="0.3">
      <c r="A20" s="1">
        <f t="shared" si="4"/>
        <v>33</v>
      </c>
      <c r="B20" s="19">
        <f t="shared" si="11"/>
        <v>0.66111780581861934</v>
      </c>
      <c r="C20" s="1">
        <v>271.50069999999999</v>
      </c>
      <c r="D20" s="1">
        <v>511.64949999999999</v>
      </c>
      <c r="E20" s="1">
        <v>714.48410000000001</v>
      </c>
      <c r="F20" s="1">
        <v>861.99779999999998</v>
      </c>
      <c r="G20" s="1">
        <v>1737.979</v>
      </c>
      <c r="H20" s="2">
        <v>2887.7040000000002</v>
      </c>
      <c r="I20" s="2"/>
      <c r="J20" s="2">
        <f t="shared" si="5"/>
        <v>179.49394706221923</v>
      </c>
      <c r="K20" s="2">
        <f t="shared" si="6"/>
        <v>338.26059478819366</v>
      </c>
      <c r="L20" s="2">
        <f t="shared" si="7"/>
        <v>472.35816048429103</v>
      </c>
      <c r="M20" s="2">
        <f t="shared" si="8"/>
        <v>569.88209415647702</v>
      </c>
      <c r="N20" s="2">
        <f t="shared" si="9"/>
        <v>1149.0088630388382</v>
      </c>
      <c r="O20" s="2">
        <f t="shared" si="10"/>
        <v>1909.1125323336505</v>
      </c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</row>
    <row r="21" spans="1:58" ht="12" customHeight="1" x14ac:dyDescent="0.3">
      <c r="A21" s="1">
        <f t="shared" si="4"/>
        <v>34</v>
      </c>
      <c r="B21" s="19">
        <f t="shared" si="11"/>
        <v>0.64186194739671787</v>
      </c>
      <c r="C21" s="1">
        <v>170.3852</v>
      </c>
      <c r="D21" s="1">
        <v>606.08870000000002</v>
      </c>
      <c r="E21" s="1">
        <v>982.68700000000001</v>
      </c>
      <c r="F21" s="1">
        <v>908.74310000000003</v>
      </c>
      <c r="G21" s="1">
        <v>1924.8489999999999</v>
      </c>
      <c r="H21" s="2">
        <v>2349.672</v>
      </c>
      <c r="I21" s="2"/>
      <c r="J21" s="2">
        <f t="shared" si="5"/>
        <v>109.36377627957926</v>
      </c>
      <c r="K21" s="2">
        <f t="shared" si="6"/>
        <v>389.02527327714512</v>
      </c>
      <c r="L21" s="2">
        <f t="shared" si="7"/>
        <v>630.74939150143848</v>
      </c>
      <c r="M21" s="2">
        <f t="shared" si="8"/>
        <v>583.28761584933034</v>
      </c>
      <c r="N21" s="2">
        <f t="shared" si="9"/>
        <v>1235.4873275846251</v>
      </c>
      <c r="O21" s="2">
        <f t="shared" si="10"/>
        <v>1508.1650456635409</v>
      </c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</row>
    <row r="22" spans="1:58" ht="12" customHeight="1" x14ac:dyDescent="0.3">
      <c r="A22" s="1">
        <f t="shared" si="4"/>
        <v>35</v>
      </c>
      <c r="B22" s="19">
        <f t="shared" si="11"/>
        <v>0.62316693922011446</v>
      </c>
      <c r="C22" s="1">
        <v>150.4769</v>
      </c>
      <c r="D22" s="1">
        <v>578.13289999999995</v>
      </c>
      <c r="E22" s="1">
        <v>883.00340000000006</v>
      </c>
      <c r="F22" s="1">
        <v>896.62750000000005</v>
      </c>
      <c r="G22" s="1">
        <v>1822.923</v>
      </c>
      <c r="H22" s="2">
        <v>2634.848</v>
      </c>
      <c r="I22" s="2"/>
      <c r="J22" s="2">
        <f t="shared" si="5"/>
        <v>93.772229196331239</v>
      </c>
      <c r="K22" s="2">
        <f t="shared" si="6"/>
        <v>360.27330975544845</v>
      </c>
      <c r="L22" s="2">
        <f t="shared" si="7"/>
        <v>550.25852609895446</v>
      </c>
      <c r="M22" s="2">
        <f t="shared" si="8"/>
        <v>558.74861479558319</v>
      </c>
      <c r="N22" s="2">
        <f t="shared" si="9"/>
        <v>1135.9853463439488</v>
      </c>
      <c r="O22" s="2">
        <f t="shared" si="10"/>
        <v>1641.9501634702401</v>
      </c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</row>
    <row r="23" spans="1:58" ht="12" customHeight="1" x14ac:dyDescent="0.3">
      <c r="A23" s="1">
        <f t="shared" si="4"/>
        <v>36</v>
      </c>
      <c r="B23" s="19">
        <f t="shared" si="11"/>
        <v>0.60501644584477132</v>
      </c>
      <c r="C23" s="1">
        <v>296.51519999999999</v>
      </c>
      <c r="D23" s="1">
        <v>589.66099999999994</v>
      </c>
      <c r="E23" s="1">
        <v>1095.7470000000001</v>
      </c>
      <c r="F23" s="1">
        <v>1498.7139999999999</v>
      </c>
      <c r="G23" s="1">
        <v>1836.136</v>
      </c>
      <c r="H23" s="2">
        <v>2943.3440000000001</v>
      </c>
      <c r="I23" s="2"/>
      <c r="J23" s="2">
        <f t="shared" si="5"/>
        <v>179.39657244295154</v>
      </c>
      <c r="K23" s="2">
        <f t="shared" si="6"/>
        <v>356.75460247327368</v>
      </c>
      <c r="L23" s="2">
        <f t="shared" si="7"/>
        <v>662.94495548507064</v>
      </c>
      <c r="M23" s="2">
        <f t="shared" si="8"/>
        <v>906.74661761780055</v>
      </c>
      <c r="N23" s="2">
        <f t="shared" si="9"/>
        <v>1110.8924768076349</v>
      </c>
      <c r="O23" s="2">
        <f t="shared" si="10"/>
        <v>1780.7715257785326</v>
      </c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</row>
    <row r="24" spans="1:58" ht="12" customHeight="1" x14ac:dyDescent="0.3">
      <c r="A24" s="1">
        <f t="shared" si="4"/>
        <v>37</v>
      </c>
      <c r="B24" s="19">
        <f t="shared" si="11"/>
        <v>0.58739460761628282</v>
      </c>
      <c r="C24" s="1">
        <v>280.02760000000001</v>
      </c>
      <c r="D24" s="1">
        <v>646.38610000000006</v>
      </c>
      <c r="E24" s="1">
        <v>1011.9</v>
      </c>
      <c r="F24" s="1">
        <v>1061.5329999999999</v>
      </c>
      <c r="G24" s="1">
        <v>2130.8780000000002</v>
      </c>
      <c r="H24" s="2">
        <v>2672.547</v>
      </c>
      <c r="I24" s="2"/>
      <c r="J24" s="2">
        <f t="shared" si="5"/>
        <v>164.4867022237294</v>
      </c>
      <c r="K24" s="2">
        <f t="shared" si="6"/>
        <v>379.68370957811936</v>
      </c>
      <c r="L24" s="2">
        <f t="shared" si="7"/>
        <v>594.38460344691657</v>
      </c>
      <c r="M24" s="2">
        <f t="shared" si="8"/>
        <v>623.53876000673552</v>
      </c>
      <c r="N24" s="2">
        <f t="shared" si="9"/>
        <v>1251.6662466881696</v>
      </c>
      <c r="O24" s="2">
        <f t="shared" si="10"/>
        <v>1569.8396964010738</v>
      </c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</row>
    <row r="25" spans="1:58" ht="12" customHeight="1" x14ac:dyDescent="0.3">
      <c r="A25" s="1">
        <f t="shared" si="4"/>
        <v>38</v>
      </c>
      <c r="B25" s="19">
        <f t="shared" si="11"/>
        <v>0.57028602681192508</v>
      </c>
      <c r="C25" s="1">
        <v>204.732</v>
      </c>
      <c r="D25" s="1">
        <v>682.96630000000005</v>
      </c>
      <c r="E25" s="1">
        <v>822.65440000000001</v>
      </c>
      <c r="F25" s="1">
        <v>1014.021</v>
      </c>
      <c r="G25" s="1">
        <v>2074.4209999999998</v>
      </c>
      <c r="H25" s="2">
        <v>2911.61</v>
      </c>
      <c r="I25" s="2"/>
      <c r="J25" s="2">
        <f t="shared" si="5"/>
        <v>116.75579884125905</v>
      </c>
      <c r="K25" s="2">
        <f t="shared" si="6"/>
        <v>389.48613767344131</v>
      </c>
      <c r="L25" s="2">
        <f t="shared" si="7"/>
        <v>469.14830921534815</v>
      </c>
      <c r="M25" s="2">
        <f t="shared" si="8"/>
        <v>578.28200719385507</v>
      </c>
      <c r="N25" s="2">
        <f t="shared" si="9"/>
        <v>1183.0133100252203</v>
      </c>
      <c r="O25" s="2">
        <f t="shared" si="10"/>
        <v>1660.4504985258693</v>
      </c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</row>
    <row r="26" spans="1:58" ht="12" customHeight="1" x14ac:dyDescent="0.3">
      <c r="A26" s="1">
        <f t="shared" si="4"/>
        <v>39</v>
      </c>
      <c r="B26" s="19">
        <f t="shared" si="11"/>
        <v>0.55367575418633508</v>
      </c>
      <c r="C26" s="1">
        <v>276.19150000000002</v>
      </c>
      <c r="D26" s="1">
        <v>830.27940000000001</v>
      </c>
      <c r="E26" s="1">
        <v>1051.6780000000001</v>
      </c>
      <c r="F26" s="1">
        <v>994.14570000000003</v>
      </c>
      <c r="G26" s="1">
        <v>2172.4119999999998</v>
      </c>
      <c r="H26" s="2">
        <v>3423.5540000000001</v>
      </c>
      <c r="I26" s="2"/>
      <c r="J26" s="2">
        <f t="shared" si="5"/>
        <v>152.92053706235518</v>
      </c>
      <c r="K26" s="2">
        <f t="shared" si="6"/>
        <v>459.70557298037778</v>
      </c>
      <c r="L26" s="2">
        <f t="shared" si="7"/>
        <v>582.28860981117657</v>
      </c>
      <c r="M26" s="2">
        <f t="shared" si="8"/>
        <v>550.434370218602</v>
      </c>
      <c r="N26" s="2">
        <f t="shared" si="9"/>
        <v>1202.8118525034445</v>
      </c>
      <c r="O26" s="2">
        <f t="shared" si="10"/>
        <v>1895.5388429476443</v>
      </c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</row>
    <row r="27" spans="1:58" ht="12" customHeight="1" x14ac:dyDescent="0.3">
      <c r="A27" s="1">
        <f t="shared" si="4"/>
        <v>40</v>
      </c>
      <c r="B27" s="19">
        <f t="shared" si="11"/>
        <v>0.53754927590906321</v>
      </c>
      <c r="C27" s="1">
        <v>270.19490000000002</v>
      </c>
      <c r="D27" s="1">
        <v>729.81960000000004</v>
      </c>
      <c r="E27" s="1">
        <v>1765.83</v>
      </c>
      <c r="F27" s="1">
        <v>1336.0219999999999</v>
      </c>
      <c r="G27" s="1">
        <v>2047.471</v>
      </c>
      <c r="H27" s="2">
        <v>2866.4690000000001</v>
      </c>
      <c r="I27" s="2"/>
      <c r="J27" s="2">
        <f t="shared" si="5"/>
        <v>145.24307284932175</v>
      </c>
      <c r="K27" s="2">
        <f t="shared" si="6"/>
        <v>392.31399752424215</v>
      </c>
      <c r="L27" s="2">
        <f t="shared" si="7"/>
        <v>949.22063787850107</v>
      </c>
      <c r="M27" s="2">
        <f t="shared" si="8"/>
        <v>718.1776586985784</v>
      </c>
      <c r="N27" s="2">
        <f t="shared" si="9"/>
        <v>1100.6165534948057</v>
      </c>
      <c r="O27" s="2">
        <f t="shared" si="10"/>
        <v>1540.8683353657766</v>
      </c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</row>
    <row r="28" spans="1:58" ht="12" customHeight="1" x14ac:dyDescent="0.3">
      <c r="A28" s="1">
        <f t="shared" si="4"/>
        <v>41</v>
      </c>
      <c r="B28" s="19">
        <f t="shared" si="11"/>
        <v>0.52189250088258565</v>
      </c>
      <c r="C28" s="1">
        <v>316.54180000000002</v>
      </c>
      <c r="D28" s="1">
        <v>730.64779999999996</v>
      </c>
      <c r="E28" s="1">
        <v>1091.5630000000001</v>
      </c>
      <c r="F28" s="1">
        <v>1409.723</v>
      </c>
      <c r="G28" s="1">
        <v>1970.423</v>
      </c>
      <c r="H28" s="2">
        <v>3145.5010000000002</v>
      </c>
      <c r="I28" s="2"/>
      <c r="J28" s="2">
        <f t="shared" si="5"/>
        <v>165.20079163587528</v>
      </c>
      <c r="K28" s="2">
        <f t="shared" si="6"/>
        <v>381.31960760635923</v>
      </c>
      <c r="L28" s="2">
        <f t="shared" si="7"/>
        <v>569.67854394089784</v>
      </c>
      <c r="M28" s="2">
        <f t="shared" si="8"/>
        <v>735.72386202170128</v>
      </c>
      <c r="N28" s="2">
        <f t="shared" si="9"/>
        <v>1028.3489872665671</v>
      </c>
      <c r="O28" s="2">
        <f t="shared" si="10"/>
        <v>1641.6133834186742</v>
      </c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</row>
    <row r="29" spans="1:58" ht="12" customHeight="1" x14ac:dyDescent="0.3">
      <c r="A29" s="1">
        <f t="shared" si="4"/>
        <v>42</v>
      </c>
      <c r="B29" s="19">
        <f t="shared" si="11"/>
        <v>0.50669174842969478</v>
      </c>
      <c r="C29" s="1">
        <v>278.48570000000001</v>
      </c>
      <c r="D29" s="1">
        <v>825.05399999999997</v>
      </c>
      <c r="E29" s="1">
        <v>886.44719999999995</v>
      </c>
      <c r="F29" s="1">
        <v>1219.817</v>
      </c>
      <c r="G29" s="1">
        <v>1980.307</v>
      </c>
      <c r="H29" s="2">
        <v>3449.7310000000002</v>
      </c>
      <c r="I29" s="2"/>
      <c r="J29" s="2">
        <f t="shared" si="5"/>
        <v>141.10640624566744</v>
      </c>
      <c r="K29" s="2">
        <f t="shared" si="6"/>
        <v>418.04805380891338</v>
      </c>
      <c r="L29" s="2">
        <f t="shared" si="7"/>
        <v>449.1554816586073</v>
      </c>
      <c r="M29" s="2">
        <f t="shared" si="8"/>
        <v>618.07120849426497</v>
      </c>
      <c r="N29" s="2">
        <f t="shared" si="9"/>
        <v>1003.4052162575636</v>
      </c>
      <c r="O29" s="2">
        <f t="shared" si="10"/>
        <v>1747.9502320021195</v>
      </c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</row>
    <row r="30" spans="1:58" ht="12" customHeight="1" x14ac:dyDescent="0.3">
      <c r="A30" s="1">
        <f t="shared" si="4"/>
        <v>43</v>
      </c>
      <c r="B30" s="19">
        <f t="shared" si="11"/>
        <v>0.49193373633950949</v>
      </c>
      <c r="C30" s="1">
        <v>281.88369999999998</v>
      </c>
      <c r="D30" s="1">
        <v>753.44709999999998</v>
      </c>
      <c r="E30" s="1">
        <v>1244.828</v>
      </c>
      <c r="F30" s="1">
        <v>1288.127</v>
      </c>
      <c r="G30" s="1">
        <v>2630.473</v>
      </c>
      <c r="H30" s="2">
        <v>3643.4119999999998</v>
      </c>
      <c r="I30" s="2"/>
      <c r="J30" s="2">
        <f t="shared" si="5"/>
        <v>138.66810175420537</v>
      </c>
      <c r="K30" s="2">
        <f t="shared" si="6"/>
        <v>370.64604703716805</v>
      </c>
      <c r="L30" s="2">
        <f t="shared" si="7"/>
        <v>612.37288914003886</v>
      </c>
      <c r="M30" s="2">
        <f t="shared" si="8"/>
        <v>633.67312798980333</v>
      </c>
      <c r="N30" s="2">
        <f t="shared" si="9"/>
        <v>1294.0184112301986</v>
      </c>
      <c r="O30" s="2">
        <f t="shared" si="10"/>
        <v>1792.317278184205</v>
      </c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</row>
    <row r="31" spans="1:58" ht="12" customHeight="1" x14ac:dyDescent="0.3">
      <c r="A31" s="1">
        <f t="shared" si="4"/>
        <v>44</v>
      </c>
      <c r="B31" s="19">
        <f t="shared" si="11"/>
        <v>0.4776055692616597</v>
      </c>
      <c r="C31" s="1">
        <v>291.79759999999999</v>
      </c>
      <c r="D31" s="1">
        <v>800.39859999999999</v>
      </c>
      <c r="E31" s="1">
        <v>1050.4760000000001</v>
      </c>
      <c r="F31" s="1">
        <v>1157.721</v>
      </c>
      <c r="G31" s="1">
        <v>2453.8719999999998</v>
      </c>
      <c r="H31" s="2">
        <v>3885.6080000000002</v>
      </c>
      <c r="I31" s="2"/>
      <c r="J31" s="2">
        <f t="shared" si="5"/>
        <v>139.36415885718606</v>
      </c>
      <c r="K31" s="2">
        <f t="shared" si="6"/>
        <v>382.27482898923546</v>
      </c>
      <c r="L31" s="2">
        <f t="shared" si="7"/>
        <v>501.71318797571126</v>
      </c>
      <c r="M31" s="2">
        <f t="shared" si="8"/>
        <v>552.93399725117797</v>
      </c>
      <c r="N31" s="2">
        <f t="shared" si="9"/>
        <v>1171.9829334552473</v>
      </c>
      <c r="O31" s="2">
        <f t="shared" si="10"/>
        <v>1855.7880207676592</v>
      </c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</row>
    <row r="32" spans="1:58" ht="12" customHeight="1" x14ac:dyDescent="0.3">
      <c r="A32" s="1">
        <f t="shared" si="4"/>
        <v>45</v>
      </c>
      <c r="B32" s="19">
        <f t="shared" si="11"/>
        <v>0.46369472743850459</v>
      </c>
      <c r="C32" s="1">
        <v>262.3852</v>
      </c>
      <c r="D32" s="1">
        <v>686.21770000000004</v>
      </c>
      <c r="E32" s="1">
        <v>1470.5260000000001</v>
      </c>
      <c r="F32" s="1">
        <v>1114.4590000000001</v>
      </c>
      <c r="G32" s="1">
        <v>2272.6179999999999</v>
      </c>
      <c r="H32" s="2">
        <v>3797.8739999999998</v>
      </c>
      <c r="I32" s="2"/>
      <c r="J32" s="2">
        <f t="shared" si="5"/>
        <v>121.66663379789752</v>
      </c>
      <c r="K32" s="2">
        <f t="shared" si="6"/>
        <v>318.19552936497752</v>
      </c>
      <c r="L32" s="2">
        <f t="shared" si="7"/>
        <v>681.8751527612344</v>
      </c>
      <c r="M32" s="2">
        <f t="shared" si="8"/>
        <v>516.76876224638841</v>
      </c>
      <c r="N32" s="2">
        <f t="shared" si="9"/>
        <v>1053.8009840818395</v>
      </c>
      <c r="O32" s="2">
        <f t="shared" si="10"/>
        <v>1761.0541492757832</v>
      </c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</row>
    <row r="33" spans="1:58" ht="12" customHeight="1" x14ac:dyDescent="0.3">
      <c r="A33" s="1">
        <f t="shared" si="4"/>
        <v>46</v>
      </c>
      <c r="B33" s="19">
        <f t="shared" si="11"/>
        <v>0.45018905576553847</v>
      </c>
      <c r="C33" s="1">
        <v>300.12029999999999</v>
      </c>
      <c r="D33" s="1">
        <v>804.41719999999998</v>
      </c>
      <c r="E33" s="1">
        <v>1315.24</v>
      </c>
      <c r="F33" s="1">
        <v>1284.462</v>
      </c>
      <c r="G33" s="1">
        <v>2576.721</v>
      </c>
      <c r="H33" s="2">
        <v>3012.8710000000001</v>
      </c>
      <c r="I33" s="2"/>
      <c r="J33" s="2">
        <f t="shared" si="5"/>
        <v>135.11087447307014</v>
      </c>
      <c r="K33" s="2">
        <f t="shared" si="6"/>
        <v>362.13981970955831</v>
      </c>
      <c r="L33" s="2">
        <f t="shared" si="7"/>
        <v>592.10665370506683</v>
      </c>
      <c r="M33" s="2">
        <f t="shared" si="8"/>
        <v>578.25073494671506</v>
      </c>
      <c r="N33" s="2">
        <f t="shared" si="9"/>
        <v>1160.011593961234</v>
      </c>
      <c r="O33" s="2">
        <f t="shared" si="10"/>
        <v>1356.3615506333738</v>
      </c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</row>
    <row r="34" spans="1:58" ht="12" customHeight="1" x14ac:dyDescent="0.3">
      <c r="A34" s="1">
        <f t="shared" si="4"/>
        <v>47</v>
      </c>
      <c r="B34" s="19">
        <f t="shared" si="11"/>
        <v>0.43707675317042571</v>
      </c>
      <c r="C34" s="1">
        <v>168.82079999999999</v>
      </c>
      <c r="D34" s="1">
        <v>709.47280000000001</v>
      </c>
      <c r="E34" s="1">
        <v>1156.1220000000001</v>
      </c>
      <c r="F34" s="1">
        <v>1389.596</v>
      </c>
      <c r="G34" s="1">
        <v>2212.1410000000001</v>
      </c>
      <c r="H34" s="2">
        <v>3130.8870000000002</v>
      </c>
      <c r="I34" s="2"/>
      <c r="J34" s="2">
        <f t="shared" si="5"/>
        <v>73.787647131633804</v>
      </c>
      <c r="K34" s="2">
        <f t="shared" si="6"/>
        <v>310.09406788673078</v>
      </c>
      <c r="L34" s="2">
        <f t="shared" si="7"/>
        <v>505.31405002889898</v>
      </c>
      <c r="M34" s="2">
        <f t="shared" si="8"/>
        <v>607.36010789861086</v>
      </c>
      <c r="N34" s="2">
        <f t="shared" si="9"/>
        <v>966.87540583517875</v>
      </c>
      <c r="O34" s="2">
        <f t="shared" si="10"/>
        <v>1368.4379245034947</v>
      </c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</row>
    <row r="35" spans="1:58" ht="12" customHeight="1" x14ac:dyDescent="0.3">
      <c r="A35" s="1">
        <f t="shared" si="4"/>
        <v>48</v>
      </c>
      <c r="B35" s="19">
        <f t="shared" si="11"/>
        <v>0.42434636230138417</v>
      </c>
      <c r="C35" s="1">
        <v>263.28449999999998</v>
      </c>
      <c r="D35" s="1">
        <v>841.12819999999999</v>
      </c>
      <c r="E35" s="1">
        <v>1188.432</v>
      </c>
      <c r="F35" s="1">
        <v>1180.4870000000001</v>
      </c>
      <c r="G35" s="1">
        <v>2404.7759999999998</v>
      </c>
      <c r="H35" s="2">
        <v>2951.1</v>
      </c>
      <c r="I35" s="2"/>
      <c r="J35" s="2">
        <f t="shared" si="5"/>
        <v>111.72381982533878</v>
      </c>
      <c r="K35" s="2">
        <f t="shared" si="6"/>
        <v>356.92969189911111</v>
      </c>
      <c r="L35" s="2">
        <f t="shared" si="7"/>
        <v>504.30679604255857</v>
      </c>
      <c r="M35" s="2">
        <f t="shared" si="8"/>
        <v>500.93536419407411</v>
      </c>
      <c r="N35" s="2">
        <f t="shared" si="9"/>
        <v>1020.4579477496734</v>
      </c>
      <c r="O35" s="2">
        <f t="shared" si="10"/>
        <v>1252.2885497876148</v>
      </c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</row>
    <row r="36" spans="1:58" ht="12" customHeight="1" x14ac:dyDescent="0.3">
      <c r="A36" s="1">
        <f t="shared" si="4"/>
        <v>49</v>
      </c>
      <c r="B36" s="19">
        <f t="shared" si="11"/>
        <v>0.41198675951590696</v>
      </c>
      <c r="C36" s="1">
        <v>231.35669999999999</v>
      </c>
      <c r="D36" s="1">
        <v>953.03</v>
      </c>
      <c r="E36" s="1">
        <v>1497.3910000000001</v>
      </c>
      <c r="F36" s="1">
        <v>1736.1389999999999</v>
      </c>
      <c r="G36" s="1">
        <v>2213.0329999999999</v>
      </c>
      <c r="H36" s="2">
        <v>3360.701</v>
      </c>
      <c r="I36" s="2"/>
      <c r="J36" s="2">
        <f t="shared" si="5"/>
        <v>95.31589712529383</v>
      </c>
      <c r="K36" s="2">
        <f t="shared" si="6"/>
        <v>392.63574142144478</v>
      </c>
      <c r="L36" s="2">
        <f t="shared" si="7"/>
        <v>616.90526581828351</v>
      </c>
      <c r="M36" s="2">
        <f t="shared" si="8"/>
        <v>715.26628067918716</v>
      </c>
      <c r="N36" s="2">
        <f t="shared" si="9"/>
        <v>911.74029437176614</v>
      </c>
      <c r="O36" s="2">
        <f t="shared" si="10"/>
        <v>1384.564314691868</v>
      </c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</row>
    <row r="37" spans="1:58" ht="12" customHeight="1" x14ac:dyDescent="0.3">
      <c r="A37" s="1">
        <f t="shared" si="4"/>
        <v>50</v>
      </c>
      <c r="B37" s="19">
        <f t="shared" si="11"/>
        <v>0.39998714516107475</v>
      </c>
      <c r="C37" s="1">
        <v>348.2328</v>
      </c>
      <c r="D37" s="1">
        <v>760.4067</v>
      </c>
      <c r="E37" s="1">
        <v>1254.3050000000001</v>
      </c>
      <c r="F37" s="1">
        <v>1153.058</v>
      </c>
      <c r="G37" s="1">
        <v>1945.9369999999999</v>
      </c>
      <c r="H37" s="2">
        <v>4107.835</v>
      </c>
      <c r="I37" s="2"/>
      <c r="J37" s="2">
        <f t="shared" si="5"/>
        <v>139.28864352344752</v>
      </c>
      <c r="K37" s="2">
        <f t="shared" si="6"/>
        <v>304.1529050943538</v>
      </c>
      <c r="L37" s="2">
        <f t="shared" si="7"/>
        <v>501.70587611126189</v>
      </c>
      <c r="M37" s="2">
        <f t="shared" si="8"/>
        <v>461.20837762513855</v>
      </c>
      <c r="N37" s="2">
        <f t="shared" si="9"/>
        <v>778.34978529330624</v>
      </c>
      <c r="O37" s="2">
        <f t="shared" si="10"/>
        <v>1643.0811944427435</v>
      </c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</row>
    <row r="38" spans="1:58" ht="12" customHeight="1" x14ac:dyDescent="0.3">
      <c r="A38" s="1">
        <f t="shared" si="4"/>
        <v>51</v>
      </c>
      <c r="B38" s="19">
        <f t="shared" si="11"/>
        <v>0.3883370341369658</v>
      </c>
      <c r="C38" s="1">
        <v>308.49239999999998</v>
      </c>
      <c r="D38" s="1">
        <v>822.03330000000005</v>
      </c>
      <c r="E38" s="1">
        <v>1060.0809999999999</v>
      </c>
      <c r="F38" s="1">
        <v>1089.2819999999999</v>
      </c>
      <c r="G38" s="1">
        <v>2483.3939999999998</v>
      </c>
      <c r="H38" s="2">
        <v>3787.902</v>
      </c>
      <c r="I38" s="2"/>
      <c r="J38" s="2">
        <f t="shared" si="5"/>
        <v>119.79902366979449</v>
      </c>
      <c r="K38" s="2">
        <f t="shared" si="6"/>
        <v>319.22597368382264</v>
      </c>
      <c r="L38" s="2">
        <f t="shared" si="7"/>
        <v>411.6687114849488</v>
      </c>
      <c r="M38" s="2">
        <f t="shared" si="8"/>
        <v>423.00854121878234</v>
      </c>
      <c r="N38" s="2">
        <f t="shared" si="9"/>
        <v>964.393860553536</v>
      </c>
      <c r="O38" s="2">
        <f t="shared" si="10"/>
        <v>1470.9826282814811</v>
      </c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</row>
    <row r="39" spans="1:58" ht="12" customHeight="1" x14ac:dyDescent="0.3">
      <c r="A39" s="1">
        <f t="shared" si="4"/>
        <v>52</v>
      </c>
      <c r="B39" s="19">
        <f t="shared" si="11"/>
        <v>0.37702624673491825</v>
      </c>
      <c r="C39" s="1">
        <v>339.6345</v>
      </c>
      <c r="D39" s="1">
        <v>831.12670000000003</v>
      </c>
      <c r="E39" s="1">
        <v>1354.337</v>
      </c>
      <c r="F39" s="1">
        <v>1424.2670000000001</v>
      </c>
      <c r="G39" s="1">
        <v>2251.3719999999998</v>
      </c>
      <c r="H39" s="2">
        <v>3252.913</v>
      </c>
      <c r="I39" s="2"/>
      <c r="J39" s="2">
        <f t="shared" ref="J39:J66" si="12">PRODUCT($B39,C39)</f>
        <v>128.05112079669058</v>
      </c>
      <c r="K39" s="2">
        <f t="shared" ref="K39:K66" si="13">PRODUCT($B39,D39)</f>
        <v>313.3565802621784</v>
      </c>
      <c r="L39" s="2">
        <f t="shared" ref="L39:L66" si="14">PRODUCT($B39,E39)</f>
        <v>510.62059592422895</v>
      </c>
      <c r="M39" s="2">
        <f t="shared" ref="M39:M66" si="15">PRODUCT($B39,F39)</f>
        <v>536.98604135840185</v>
      </c>
      <c r="N39" s="2">
        <f t="shared" ref="N39:N66" si="16">PRODUCT($B39,G39)</f>
        <v>848.82633516408634</v>
      </c>
      <c r="O39" s="2">
        <f t="shared" si="10"/>
        <v>1226.4335793452231</v>
      </c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</row>
    <row r="40" spans="1:58" ht="12" customHeight="1" x14ac:dyDescent="0.3">
      <c r="A40" s="1">
        <f t="shared" si="4"/>
        <v>53</v>
      </c>
      <c r="B40" s="19">
        <f t="shared" si="11"/>
        <v>0.3660448997426391</v>
      </c>
      <c r="C40" s="1">
        <v>323.80520000000001</v>
      </c>
      <c r="D40" s="1">
        <v>952.90599999999995</v>
      </c>
      <c r="E40" s="1">
        <v>1166.5360000000001</v>
      </c>
      <c r="F40" s="1">
        <v>1231.095</v>
      </c>
      <c r="G40" s="1">
        <v>2360.1869999999999</v>
      </c>
      <c r="H40" s="2">
        <v>3313.5590000000002</v>
      </c>
      <c r="I40" s="2"/>
      <c r="J40" s="2">
        <f t="shared" si="12"/>
        <v>118.52724197014521</v>
      </c>
      <c r="K40" s="2">
        <f t="shared" si="13"/>
        <v>348.80638123415923</v>
      </c>
      <c r="L40" s="2">
        <f t="shared" si="14"/>
        <v>427.00455316617928</v>
      </c>
      <c r="M40" s="2">
        <f t="shared" si="15"/>
        <v>450.63604584866431</v>
      </c>
      <c r="N40" s="2">
        <f t="shared" si="16"/>
        <v>863.93441378888008</v>
      </c>
      <c r="O40" s="2">
        <f t="shared" si="10"/>
        <v>1212.9113719463196</v>
      </c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</row>
    <row r="41" spans="1:58" ht="12" customHeight="1" x14ac:dyDescent="0.3">
      <c r="A41" s="1">
        <f t="shared" si="4"/>
        <v>54</v>
      </c>
      <c r="B41" s="19">
        <f t="shared" si="11"/>
        <v>0.35538339780838746</v>
      </c>
      <c r="C41" s="1">
        <v>266.2817</v>
      </c>
      <c r="D41" s="1">
        <v>770.12019999999995</v>
      </c>
      <c r="E41" s="1">
        <v>1148.2560000000001</v>
      </c>
      <c r="F41" s="1">
        <v>1433.393</v>
      </c>
      <c r="G41" s="1">
        <v>2193.0520000000001</v>
      </c>
      <c r="H41" s="2">
        <v>3395.3629999999998</v>
      </c>
      <c r="I41" s="2"/>
      <c r="J41" s="2">
        <f t="shared" si="12"/>
        <v>94.632095320193685</v>
      </c>
      <c r="K41" s="2">
        <f t="shared" si="13"/>
        <v>273.68793339687488</v>
      </c>
      <c r="L41" s="2">
        <f t="shared" si="14"/>
        <v>408.07111883386779</v>
      </c>
      <c r="M41" s="2">
        <f t="shared" si="15"/>
        <v>509.40407473475796</v>
      </c>
      <c r="N41" s="2">
        <f t="shared" si="16"/>
        <v>779.37427133047981</v>
      </c>
      <c r="O41" s="2">
        <f t="shared" si="10"/>
        <v>1206.6556397328798</v>
      </c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</row>
    <row r="42" spans="1:58" ht="12" customHeight="1" x14ac:dyDescent="0.3">
      <c r="A42" s="1">
        <f t="shared" si="4"/>
        <v>55</v>
      </c>
      <c r="B42" s="19">
        <f t="shared" si="11"/>
        <v>0.34503242505668685</v>
      </c>
      <c r="C42" s="1">
        <v>294.42689999999999</v>
      </c>
      <c r="D42" s="1">
        <v>916.03110000000004</v>
      </c>
      <c r="E42" s="1">
        <v>1401.0039999999999</v>
      </c>
      <c r="F42" s="1">
        <v>1492.63</v>
      </c>
      <c r="G42" s="1">
        <v>2286.183</v>
      </c>
      <c r="H42" s="2">
        <v>4774.1490000000003</v>
      </c>
      <c r="I42" s="2"/>
      <c r="J42" s="2">
        <f t="shared" si="12"/>
        <v>101.58682730892264</v>
      </c>
      <c r="K42" s="2">
        <f t="shared" si="13"/>
        <v>316.06043186034441</v>
      </c>
      <c r="L42" s="2">
        <f t="shared" si="14"/>
        <v>483.39180763411849</v>
      </c>
      <c r="M42" s="2">
        <f t="shared" si="15"/>
        <v>515.00574861236248</v>
      </c>
      <c r="N42" s="2">
        <f t="shared" si="16"/>
        <v>788.80726461337156</v>
      </c>
      <c r="O42" s="2">
        <f t="shared" si="10"/>
        <v>1647.2362070519566</v>
      </c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</row>
    <row r="43" spans="1:58" ht="12" customHeight="1" x14ac:dyDescent="0.3">
      <c r="A43" s="1">
        <f t="shared" si="4"/>
        <v>56</v>
      </c>
      <c r="B43" s="19">
        <f t="shared" si="11"/>
        <v>0.33498293694823966</v>
      </c>
      <c r="C43" s="1">
        <v>337.37189999999998</v>
      </c>
      <c r="D43" s="1">
        <v>963.69780000000003</v>
      </c>
      <c r="E43" s="1">
        <v>1138.6679999999999</v>
      </c>
      <c r="F43" s="1">
        <v>1389.336</v>
      </c>
      <c r="G43" s="1">
        <v>2136.8049999999998</v>
      </c>
      <c r="H43" s="2">
        <v>3352.2350000000001</v>
      </c>
      <c r="I43" s="2"/>
      <c r="J43" s="2">
        <f t="shared" si="12"/>
        <v>113.01382990580781</v>
      </c>
      <c r="K43" s="2">
        <f t="shared" si="13"/>
        <v>322.82231937455731</v>
      </c>
      <c r="L43" s="2">
        <f t="shared" si="14"/>
        <v>381.43435084897811</v>
      </c>
      <c r="M43" s="2">
        <f t="shared" si="15"/>
        <v>465.40385368791948</v>
      </c>
      <c r="N43" s="2">
        <f t="shared" si="16"/>
        <v>715.79321458568324</v>
      </c>
      <c r="O43" s="2">
        <f t="shared" si="10"/>
        <v>1122.9415256406821</v>
      </c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</row>
    <row r="44" spans="1:58" ht="12" customHeight="1" x14ac:dyDescent="0.3">
      <c r="A44" s="1">
        <f t="shared" si="4"/>
        <v>57</v>
      </c>
      <c r="B44" s="19">
        <f t="shared" si="11"/>
        <v>0.3252261523769317</v>
      </c>
      <c r="C44" s="1">
        <v>245.46080000000001</v>
      </c>
      <c r="D44" s="1">
        <v>811.17349999999999</v>
      </c>
      <c r="E44" s="1">
        <v>1271.4770000000001</v>
      </c>
      <c r="F44" s="1">
        <v>1395.7619999999999</v>
      </c>
      <c r="G44" s="1">
        <v>2125.8670000000002</v>
      </c>
      <c r="H44" s="2">
        <v>3778.5169999999998</v>
      </c>
      <c r="I44" s="2"/>
      <c r="J44" s="2">
        <f t="shared" si="12"/>
        <v>79.830271543363551</v>
      </c>
      <c r="K44" s="2">
        <f t="shared" si="13"/>
        <v>263.81483631512901</v>
      </c>
      <c r="L44" s="2">
        <f t="shared" si="14"/>
        <v>413.51757254576404</v>
      </c>
      <c r="M44" s="2">
        <f t="shared" si="15"/>
        <v>453.93830489393093</v>
      </c>
      <c r="N44" s="2">
        <f t="shared" si="16"/>
        <v>691.38754487509073</v>
      </c>
      <c r="O44" s="2">
        <f t="shared" si="10"/>
        <v>1228.8725456008267</v>
      </c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</row>
    <row r="45" spans="1:58" ht="12" customHeight="1" x14ac:dyDescent="0.3">
      <c r="A45" s="1">
        <f t="shared" si="4"/>
        <v>58</v>
      </c>
      <c r="B45" s="19">
        <f t="shared" si="11"/>
        <v>0.31575354599702105</v>
      </c>
      <c r="C45" s="1">
        <v>234.5189</v>
      </c>
      <c r="D45" s="1">
        <v>794.8768</v>
      </c>
      <c r="E45" s="1">
        <v>1380.326</v>
      </c>
      <c r="F45" s="1">
        <v>1240.3679999999999</v>
      </c>
      <c r="G45" s="1">
        <v>2356.0909999999999</v>
      </c>
      <c r="H45" s="2">
        <v>3637.0140000000001</v>
      </c>
      <c r="I45" s="2"/>
      <c r="J45" s="2">
        <f t="shared" si="12"/>
        <v>74.050174278320782</v>
      </c>
      <c r="K45" s="2">
        <f t="shared" si="13"/>
        <v>250.98516823076491</v>
      </c>
      <c r="L45" s="2">
        <f t="shared" si="14"/>
        <v>435.84282913188406</v>
      </c>
      <c r="M45" s="2">
        <f t="shared" si="15"/>
        <v>391.65059434123299</v>
      </c>
      <c r="N45" s="2">
        <f t="shared" si="16"/>
        <v>743.94408794166725</v>
      </c>
      <c r="O45" s="2">
        <f t="shared" si="10"/>
        <v>1148.4000673408095</v>
      </c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</row>
    <row r="46" spans="1:58" ht="12" customHeight="1" x14ac:dyDescent="0.3">
      <c r="A46" s="1">
        <f t="shared" si="4"/>
        <v>59</v>
      </c>
      <c r="B46" s="19">
        <f t="shared" si="11"/>
        <v>0.30655684077380685</v>
      </c>
      <c r="C46" s="1">
        <v>350.86579999999998</v>
      </c>
      <c r="D46" s="1">
        <v>828.40710000000001</v>
      </c>
      <c r="E46" s="1">
        <v>1280.6769999999999</v>
      </c>
      <c r="F46" s="1">
        <v>981.8922</v>
      </c>
      <c r="G46" s="1">
        <v>2142.279</v>
      </c>
      <c r="H46" s="2">
        <v>2816.998</v>
      </c>
      <c r="I46" s="2"/>
      <c r="J46" s="2">
        <f t="shared" si="12"/>
        <v>107.56031118357436</v>
      </c>
      <c r="K46" s="2">
        <f t="shared" si="13"/>
        <v>253.95386345059109</v>
      </c>
      <c r="L46" s="2">
        <f t="shared" si="14"/>
        <v>392.60029517167658</v>
      </c>
      <c r="M46" s="2">
        <f t="shared" si="15"/>
        <v>301.0057708124429</v>
      </c>
      <c r="N46" s="2">
        <f t="shared" si="16"/>
        <v>656.73028229607019</v>
      </c>
      <c r="O46" s="2">
        <f t="shared" si="10"/>
        <v>863.57000734613234</v>
      </c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</row>
    <row r="47" spans="1:58" ht="12" customHeight="1" x14ac:dyDescent="0.3">
      <c r="A47" s="1">
        <f t="shared" si="4"/>
        <v>60</v>
      </c>
      <c r="B47" s="19">
        <f t="shared" si="11"/>
        <v>0.29762800075126877</v>
      </c>
      <c r="C47" s="1">
        <v>267.00779999999997</v>
      </c>
      <c r="D47" s="1">
        <v>679.38829999999996</v>
      </c>
      <c r="E47" s="1">
        <v>922.33029999999997</v>
      </c>
      <c r="F47" s="1">
        <v>1176.6669999999999</v>
      </c>
      <c r="G47" s="1">
        <v>1923.194</v>
      </c>
      <c r="H47" s="2">
        <v>2851.8690000000001</v>
      </c>
      <c r="I47" s="2"/>
      <c r="J47" s="2">
        <f t="shared" si="12"/>
        <v>79.468997698994613</v>
      </c>
      <c r="K47" s="2">
        <f t="shared" si="13"/>
        <v>202.2049814628032</v>
      </c>
      <c r="L47" s="2">
        <f t="shared" si="14"/>
        <v>274.51132322131792</v>
      </c>
      <c r="M47" s="2">
        <f t="shared" si="15"/>
        <v>350.20904675999316</v>
      </c>
      <c r="N47" s="2">
        <f t="shared" si="16"/>
        <v>572.39638527683553</v>
      </c>
      <c r="O47" s="2">
        <f t="shared" si="10"/>
        <v>848.79606887452019</v>
      </c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</row>
    <row r="48" spans="1:58" ht="12" customHeight="1" x14ac:dyDescent="0.3">
      <c r="A48" s="1">
        <f t="shared" si="4"/>
        <v>61</v>
      </c>
      <c r="B48" s="19">
        <f t="shared" si="11"/>
        <v>0.28895922403035801</v>
      </c>
      <c r="C48" s="1">
        <v>181.96209999999999</v>
      </c>
      <c r="D48" s="1">
        <v>668.37440000000004</v>
      </c>
      <c r="E48" s="1">
        <v>1084.222</v>
      </c>
      <c r="F48" s="1">
        <v>1280.2570000000001</v>
      </c>
      <c r="G48" s="1">
        <v>2070.4720000000002</v>
      </c>
      <c r="H48" s="2">
        <v>2937.68</v>
      </c>
      <c r="I48" s="2"/>
      <c r="J48" s="2">
        <f t="shared" si="12"/>
        <v>52.579627218934405</v>
      </c>
      <c r="K48" s="2">
        <f t="shared" si="13"/>
        <v>193.13294798575612</v>
      </c>
      <c r="L48" s="2">
        <f t="shared" si="14"/>
        <v>313.29594779664279</v>
      </c>
      <c r="M48" s="2">
        <f t="shared" si="15"/>
        <v>369.94206927943407</v>
      </c>
      <c r="N48" s="2">
        <f t="shared" si="16"/>
        <v>598.28198249658351</v>
      </c>
      <c r="O48" s="2">
        <f t="shared" si="10"/>
        <v>848.86973324950202</v>
      </c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</row>
    <row r="49" spans="1:58" ht="12" customHeight="1" x14ac:dyDescent="0.3">
      <c r="A49" s="1">
        <f t="shared" si="4"/>
        <v>62</v>
      </c>
      <c r="B49" s="19">
        <f t="shared" si="11"/>
        <v>0.28054293595180391</v>
      </c>
      <c r="C49" s="1">
        <v>309.78030000000001</v>
      </c>
      <c r="D49" s="1">
        <v>648.96680000000003</v>
      </c>
      <c r="E49" s="1">
        <v>1099.95</v>
      </c>
      <c r="F49" s="1">
        <v>727.88319999999999</v>
      </c>
      <c r="G49" s="1">
        <v>2181.5300000000002</v>
      </c>
      <c r="H49" s="2">
        <v>3424.1790000000001</v>
      </c>
      <c r="I49" s="2"/>
      <c r="J49" s="2">
        <f t="shared" si="12"/>
        <v>86.906674862030599</v>
      </c>
      <c r="K49" s="2">
        <f t="shared" si="13"/>
        <v>182.06305140724714</v>
      </c>
      <c r="L49" s="2">
        <f t="shared" si="14"/>
        <v>308.58320240018674</v>
      </c>
      <c r="M49" s="2">
        <f t="shared" si="15"/>
        <v>204.20248995799406</v>
      </c>
      <c r="N49" s="2">
        <f t="shared" si="16"/>
        <v>612.01283106693882</v>
      </c>
      <c r="O49" s="2">
        <f t="shared" si="10"/>
        <v>960.62922988451203</v>
      </c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</row>
    <row r="50" spans="1:58" ht="12" customHeight="1" x14ac:dyDescent="0.3">
      <c r="A50" s="1">
        <f t="shared" si="4"/>
        <v>63</v>
      </c>
      <c r="B50" s="19">
        <f t="shared" si="11"/>
        <v>0.27237178247747951</v>
      </c>
      <c r="C50" s="1">
        <v>218.14060000000001</v>
      </c>
      <c r="D50" s="1">
        <v>678.20740000000001</v>
      </c>
      <c r="E50" s="1">
        <v>1326.98</v>
      </c>
      <c r="F50" s="1">
        <v>924.59479999999996</v>
      </c>
      <c r="G50" s="1">
        <v>1552.539</v>
      </c>
      <c r="H50" s="2">
        <v>2576.7399999999998</v>
      </c>
      <c r="I50" s="2"/>
      <c r="J50" s="2">
        <f t="shared" si="12"/>
        <v>59.415344052706871</v>
      </c>
      <c r="K50" s="2">
        <f t="shared" si="13"/>
        <v>184.72455842741692</v>
      </c>
      <c r="L50" s="2">
        <f t="shared" si="14"/>
        <v>361.43190791196577</v>
      </c>
      <c r="M50" s="2">
        <f t="shared" si="15"/>
        <v>251.83353374540866</v>
      </c>
      <c r="N50" s="2">
        <f t="shared" si="16"/>
        <v>422.86781479580355</v>
      </c>
      <c r="O50" s="2">
        <f t="shared" si="10"/>
        <v>701.83126678102053</v>
      </c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</row>
    <row r="51" spans="1:58" ht="12" customHeight="1" x14ac:dyDescent="0.3">
      <c r="A51" s="1">
        <f t="shared" si="4"/>
        <v>64</v>
      </c>
      <c r="B51" s="19">
        <f t="shared" si="11"/>
        <v>0.26443862376454319</v>
      </c>
      <c r="C51" s="1">
        <v>146.203</v>
      </c>
      <c r="D51" s="1">
        <v>554.77110000000005</v>
      </c>
      <c r="E51" s="1">
        <v>1037.557</v>
      </c>
      <c r="F51" s="1">
        <v>776.39919999999995</v>
      </c>
      <c r="G51" s="1">
        <v>1129.682</v>
      </c>
      <c r="H51" s="2">
        <v>3066.732</v>
      </c>
      <c r="I51" s="2"/>
      <c r="J51" s="2">
        <f t="shared" si="12"/>
        <v>38.661720110247508</v>
      </c>
      <c r="K51" s="2">
        <f t="shared" si="13"/>
        <v>146.70290618834179</v>
      </c>
      <c r="L51" s="2">
        <f t="shared" si="14"/>
        <v>274.37014515726815</v>
      </c>
      <c r="M51" s="2">
        <f t="shared" si="15"/>
        <v>205.30993593989231</v>
      </c>
      <c r="N51" s="2">
        <f t="shared" si="16"/>
        <v>298.73155337157669</v>
      </c>
      <c r="O51" s="2">
        <f t="shared" si="10"/>
        <v>810.96238953468503</v>
      </c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</row>
    <row r="52" spans="1:58" ht="12" customHeight="1" x14ac:dyDescent="0.3">
      <c r="A52" s="1">
        <f t="shared" si="4"/>
        <v>65</v>
      </c>
      <c r="B52" s="19">
        <f t="shared" si="11"/>
        <v>0.25673652792674095</v>
      </c>
      <c r="C52" s="1">
        <v>108.3796</v>
      </c>
      <c r="D52" s="1">
        <v>514.39549999999997</v>
      </c>
      <c r="E52" s="1">
        <v>695.89509999999996</v>
      </c>
      <c r="F52" s="1">
        <v>1018.173</v>
      </c>
      <c r="G52" s="1">
        <v>1750.046</v>
      </c>
      <c r="H52" s="2">
        <v>2380.1550000000002</v>
      </c>
      <c r="I52" s="2"/>
      <c r="J52" s="2">
        <f t="shared" si="12"/>
        <v>27.825002202089014</v>
      </c>
      <c r="K52" s="2">
        <f t="shared" si="13"/>
        <v>132.06411465113987</v>
      </c>
      <c r="L52" s="2">
        <f t="shared" si="14"/>
        <v>178.66169177523219</v>
      </c>
      <c r="M52" s="2">
        <f t="shared" si="15"/>
        <v>261.40220084875364</v>
      </c>
      <c r="N52" s="2">
        <f t="shared" si="16"/>
        <v>449.30073375208133</v>
      </c>
      <c r="O52" s="2">
        <f t="shared" si="10"/>
        <v>611.0727306274722</v>
      </c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</row>
    <row r="53" spans="1:58" ht="12" customHeight="1" x14ac:dyDescent="0.3">
      <c r="A53" s="1">
        <f t="shared" si="4"/>
        <v>66</v>
      </c>
      <c r="B53" s="19">
        <f t="shared" si="11"/>
        <v>0.24925876497741842</v>
      </c>
      <c r="C53" s="1">
        <v>159.3509</v>
      </c>
      <c r="D53" s="1">
        <v>415.81729999999999</v>
      </c>
      <c r="E53" s="1">
        <v>1184.335</v>
      </c>
      <c r="F53" s="1">
        <v>515.76599999999996</v>
      </c>
      <c r="G53" s="1">
        <v>1339.1389999999999</v>
      </c>
      <c r="H53" s="2">
        <v>2733.9769999999999</v>
      </c>
      <c r="I53" s="2"/>
      <c r="J53" s="2">
        <f t="shared" si="12"/>
        <v>39.719608532040105</v>
      </c>
      <c r="K53" s="2">
        <f t="shared" si="13"/>
        <v>103.64610665424469</v>
      </c>
      <c r="L53" s="2">
        <f t="shared" si="14"/>
        <v>295.20587941953085</v>
      </c>
      <c r="M53" s="2">
        <f t="shared" si="15"/>
        <v>128.55919617734318</v>
      </c>
      <c r="N53" s="2">
        <f t="shared" si="16"/>
        <v>333.79213327309509</v>
      </c>
      <c r="O53" s="2">
        <f t="shared" si="10"/>
        <v>681.4677304966674</v>
      </c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</row>
    <row r="54" spans="1:58" ht="12" customHeight="1" x14ac:dyDescent="0.3">
      <c r="A54" s="1">
        <f t="shared" si="4"/>
        <v>67</v>
      </c>
      <c r="B54" s="19">
        <f t="shared" si="11"/>
        <v>0.24199880094894993</v>
      </c>
      <c r="C54" s="1">
        <v>136.8124</v>
      </c>
      <c r="D54" s="1">
        <v>358.35750000000002</v>
      </c>
      <c r="E54" s="1">
        <v>754.83630000000005</v>
      </c>
      <c r="F54" s="1">
        <v>711.64250000000004</v>
      </c>
      <c r="G54" s="1">
        <v>1556.355</v>
      </c>
      <c r="H54" s="2">
        <v>1985.616</v>
      </c>
      <c r="I54" s="2"/>
      <c r="J54" s="2">
        <f t="shared" si="12"/>
        <v>33.108436754948116</v>
      </c>
      <c r="K54" s="2">
        <f t="shared" si="13"/>
        <v>86.722085311063324</v>
      </c>
      <c r="L54" s="2">
        <f t="shared" si="14"/>
        <v>182.66947951274187</v>
      </c>
      <c r="M54" s="2">
        <f t="shared" si="15"/>
        <v>172.2166317043131</v>
      </c>
      <c r="N54" s="2">
        <f t="shared" si="16"/>
        <v>376.63604385090298</v>
      </c>
      <c r="O54" s="2">
        <f t="shared" si="10"/>
        <v>480.51669114505017</v>
      </c>
      <c r="P54" s="2"/>
      <c r="Q54" s="2"/>
    </row>
    <row r="55" spans="1:58" ht="12" customHeight="1" x14ac:dyDescent="0.3">
      <c r="A55" s="1">
        <f t="shared" si="4"/>
        <v>68</v>
      </c>
      <c r="B55" s="19">
        <f t="shared" si="11"/>
        <v>0.23495029218344654</v>
      </c>
      <c r="C55" s="1">
        <v>170.04650000000001</v>
      </c>
      <c r="D55" s="1">
        <v>297.84460000000001</v>
      </c>
      <c r="E55" s="1">
        <v>547.48810000000003</v>
      </c>
      <c r="F55" s="1">
        <v>659.79669999999999</v>
      </c>
      <c r="G55" s="1">
        <v>1352.39</v>
      </c>
      <c r="H55" s="2">
        <v>2551.6570000000002</v>
      </c>
      <c r="I55" s="2"/>
      <c r="J55" s="2">
        <f t="shared" si="12"/>
        <v>39.952474859772444</v>
      </c>
      <c r="K55" s="2">
        <f t="shared" si="13"/>
        <v>69.978675795261765</v>
      </c>
      <c r="L55" s="2">
        <f t="shared" si="14"/>
        <v>128.63248906196</v>
      </c>
      <c r="M55" s="2">
        <f t="shared" si="15"/>
        <v>155.01942744667383</v>
      </c>
      <c r="N55" s="2">
        <f t="shared" si="16"/>
        <v>317.74442564597132</v>
      </c>
      <c r="O55" s="2">
        <f t="shared" si="10"/>
        <v>599.51255770193666</v>
      </c>
      <c r="P55" s="2"/>
      <c r="Q55" s="2"/>
    </row>
    <row r="56" spans="1:58" ht="12" customHeight="1" x14ac:dyDescent="0.3">
      <c r="A56" s="1">
        <f t="shared" si="4"/>
        <v>69</v>
      </c>
      <c r="B56" s="19">
        <f t="shared" si="11"/>
        <v>0.22810707978975392</v>
      </c>
      <c r="C56" s="1">
        <v>142.74590000000001</v>
      </c>
      <c r="D56" s="1">
        <v>341.24889999999999</v>
      </c>
      <c r="E56" s="1">
        <v>511.2636</v>
      </c>
      <c r="F56" s="1">
        <v>607.41560000000004</v>
      </c>
      <c r="G56" s="1">
        <v>1269.4179999999999</v>
      </c>
      <c r="H56" s="2">
        <v>2045.2739999999999</v>
      </c>
      <c r="I56" s="2"/>
      <c r="J56" s="2">
        <f t="shared" si="12"/>
        <v>32.561350400960237</v>
      </c>
      <c r="K56" s="2">
        <f t="shared" si="13"/>
        <v>77.841290060465752</v>
      </c>
      <c r="L56" s="2">
        <f t="shared" si="14"/>
        <v>116.62284679879683</v>
      </c>
      <c r="M56" s="2">
        <f t="shared" si="15"/>
        <v>138.55579873474127</v>
      </c>
      <c r="N56" s="2">
        <f t="shared" si="16"/>
        <v>289.5632330125498</v>
      </c>
      <c r="O56" s="2">
        <f t="shared" si="10"/>
        <v>466.54147950990915</v>
      </c>
      <c r="P56" s="2"/>
      <c r="Q56" s="2"/>
    </row>
    <row r="57" spans="1:58" ht="12" customHeight="1" x14ac:dyDescent="0.3">
      <c r="A57" s="1">
        <f t="shared" si="4"/>
        <v>70</v>
      </c>
      <c r="B57" s="19">
        <f t="shared" si="11"/>
        <v>0.22146318426189701</v>
      </c>
      <c r="C57" s="1">
        <v>84.147090000000006</v>
      </c>
      <c r="D57" s="1">
        <v>223.66309999999999</v>
      </c>
      <c r="E57" s="1">
        <v>346.27749999999997</v>
      </c>
      <c r="F57" s="1">
        <v>583.34820000000002</v>
      </c>
      <c r="G57" s="1">
        <v>1068.508</v>
      </c>
      <c r="H57" s="2">
        <v>1069.9190000000001</v>
      </c>
      <c r="I57" s="2"/>
      <c r="J57" s="2">
        <f t="shared" si="12"/>
        <v>18.635482497772433</v>
      </c>
      <c r="K57" s="2">
        <f t="shared" si="13"/>
        <v>49.533142327887091</v>
      </c>
      <c r="L57" s="2">
        <f t="shared" si="14"/>
        <v>76.687717788249032</v>
      </c>
      <c r="M57" s="2">
        <f t="shared" si="15"/>
        <v>129.19014990544596</v>
      </c>
      <c r="N57" s="2">
        <f t="shared" si="16"/>
        <v>236.63518408931105</v>
      </c>
      <c r="O57" s="2">
        <f t="shared" si="10"/>
        <v>236.94766864230462</v>
      </c>
      <c r="P57" s="2"/>
      <c r="Q57" s="2"/>
    </row>
    <row r="58" spans="1:58" ht="12" customHeight="1" x14ac:dyDescent="0.3">
      <c r="A58" s="1">
        <f t="shared" si="4"/>
        <v>71</v>
      </c>
      <c r="B58" s="19">
        <f t="shared" si="11"/>
        <v>0.21501280025426894</v>
      </c>
      <c r="C58" s="1">
        <v>62.664499999999997</v>
      </c>
      <c r="D58" s="1">
        <v>382.13929999999999</v>
      </c>
      <c r="E58" s="1">
        <v>442.4957</v>
      </c>
      <c r="F58" s="1">
        <v>222.36420000000001</v>
      </c>
      <c r="G58" s="1">
        <v>726.40120000000002</v>
      </c>
      <c r="H58" s="2">
        <v>2137.886</v>
      </c>
      <c r="I58" s="2"/>
      <c r="J58" s="2">
        <f t="shared" si="12"/>
        <v>13.473669621533636</v>
      </c>
      <c r="K58" s="2">
        <f t="shared" si="13"/>
        <v>82.164840980206151</v>
      </c>
      <c r="L58" s="2">
        <f t="shared" si="14"/>
        <v>95.142239557472919</v>
      </c>
      <c r="M58" s="2">
        <f t="shared" si="15"/>
        <v>47.811149318300309</v>
      </c>
      <c r="N58" s="2">
        <f t="shared" si="16"/>
        <v>156.18555612006128</v>
      </c>
      <c r="O58" s="2">
        <f t="shared" si="10"/>
        <v>459.67285548439799</v>
      </c>
      <c r="P58" s="2"/>
      <c r="Q58" s="2"/>
    </row>
    <row r="59" spans="1:58" ht="12" customHeight="1" x14ac:dyDescent="0.3">
      <c r="A59" s="1">
        <f t="shared" si="4"/>
        <v>72</v>
      </c>
      <c r="B59" s="19">
        <f t="shared" si="11"/>
        <v>0.20875029150899899</v>
      </c>
      <c r="C59" s="1">
        <v>81.100160000000002</v>
      </c>
      <c r="D59" s="1">
        <v>196.80619999999999</v>
      </c>
      <c r="E59" s="1">
        <v>289.71730000000002</v>
      </c>
      <c r="F59" s="1">
        <v>354.72739999999999</v>
      </c>
      <c r="G59" s="1">
        <v>580.13490000000002</v>
      </c>
      <c r="H59" s="2">
        <v>1020.245</v>
      </c>
      <c r="I59" s="2"/>
      <c r="J59" s="2">
        <f t="shared" si="12"/>
        <v>16.92968204142646</v>
      </c>
      <c r="K59" s="2">
        <f t="shared" si="13"/>
        <v>41.083351620778352</v>
      </c>
      <c r="L59" s="2">
        <f t="shared" si="14"/>
        <v>60.47857083020012</v>
      </c>
      <c r="M59" s="2">
        <f t="shared" si="15"/>
        <v>74.049448156229289</v>
      </c>
      <c r="N59" s="2">
        <f t="shared" si="16"/>
        <v>121.10332948954398</v>
      </c>
      <c r="O59" s="2">
        <f t="shared" si="10"/>
        <v>212.97644116059868</v>
      </c>
      <c r="P59" s="2"/>
      <c r="Q59" s="2"/>
    </row>
    <row r="60" spans="1:58" ht="12" customHeight="1" x14ac:dyDescent="0.3">
      <c r="A60" s="1">
        <f t="shared" si="4"/>
        <v>73</v>
      </c>
      <c r="B60" s="19">
        <f t="shared" si="11"/>
        <v>0.20267018593106698</v>
      </c>
      <c r="C60" s="1">
        <v>73.659940000000006</v>
      </c>
      <c r="D60" s="1">
        <v>248.84809999999999</v>
      </c>
      <c r="E60" s="1">
        <v>393.29450000000003</v>
      </c>
      <c r="F60" s="1">
        <v>119.7221</v>
      </c>
      <c r="G60" s="1">
        <v>943.2568</v>
      </c>
      <c r="H60" s="2">
        <v>1580.134</v>
      </c>
      <c r="I60" s="2"/>
      <c r="J60" s="2">
        <f t="shared" si="12"/>
        <v>14.928673735471239</v>
      </c>
      <c r="K60" s="2">
        <f t="shared" si="13"/>
        <v>50.434090695592744</v>
      </c>
      <c r="L60" s="2">
        <f t="shared" si="14"/>
        <v>79.709069440666028</v>
      </c>
      <c r="M60" s="2">
        <f t="shared" si="15"/>
        <v>24.264100267057792</v>
      </c>
      <c r="N60" s="2">
        <f t="shared" si="16"/>
        <v>191.17003103674327</v>
      </c>
      <c r="O60" s="2">
        <f t="shared" si="10"/>
        <v>320.24605157600058</v>
      </c>
      <c r="P60" s="2"/>
      <c r="Q60" s="2"/>
    </row>
    <row r="61" spans="1:58" ht="12" customHeight="1" x14ac:dyDescent="0.3">
      <c r="A61" s="1">
        <f t="shared" si="4"/>
        <v>74</v>
      </c>
      <c r="B61" s="19">
        <f t="shared" si="11"/>
        <v>0.19676717080686115</v>
      </c>
      <c r="C61" s="1">
        <v>104.6575</v>
      </c>
      <c r="D61" s="1">
        <v>382.33170000000001</v>
      </c>
      <c r="E61" s="1">
        <v>276.83730000000003</v>
      </c>
      <c r="F61" s="1">
        <v>365.04090000000002</v>
      </c>
      <c r="G61" s="1">
        <v>803.10299999999995</v>
      </c>
      <c r="H61" s="2">
        <v>1127.8679999999999</v>
      </c>
      <c r="I61" s="2"/>
      <c r="J61" s="2">
        <f t="shared" si="12"/>
        <v>20.593160178719071</v>
      </c>
      <c r="K61" s="2">
        <f t="shared" si="13"/>
        <v>75.230326918777592</v>
      </c>
      <c r="L61" s="2">
        <f t="shared" si="14"/>
        <v>54.472492294810266</v>
      </c>
      <c r="M61" s="2">
        <f t="shared" si="15"/>
        <v>71.828065121790331</v>
      </c>
      <c r="N61" s="2">
        <f t="shared" si="16"/>
        <v>158.02430517650259</v>
      </c>
      <c r="O61" s="2">
        <f t="shared" si="10"/>
        <v>221.92739540359287</v>
      </c>
      <c r="P61" s="2"/>
      <c r="Q61" s="2"/>
    </row>
    <row r="62" spans="1:58" ht="12" customHeight="1" x14ac:dyDescent="0.3">
      <c r="A62" s="1">
        <f t="shared" si="4"/>
        <v>75</v>
      </c>
      <c r="B62" s="19">
        <f t="shared" si="11"/>
        <v>0.19103608816200113</v>
      </c>
      <c r="C62" s="1">
        <v>55.294750000000001</v>
      </c>
      <c r="D62" s="1">
        <v>407.7826</v>
      </c>
      <c r="E62" s="1">
        <v>250.36429999999999</v>
      </c>
      <c r="F62" s="1">
        <v>90.696060000000003</v>
      </c>
      <c r="G62" s="1">
        <v>408.82240000000002</v>
      </c>
      <c r="H62" s="2">
        <v>1218.2739999999999</v>
      </c>
      <c r="I62" s="2"/>
      <c r="J62" s="2">
        <f t="shared" si="12"/>
        <v>10.563292735895812</v>
      </c>
      <c r="K62" s="2">
        <f t="shared" si="13"/>
        <v>77.901192724530048</v>
      </c>
      <c r="L62" s="2">
        <f t="shared" si="14"/>
        <v>47.828616487417698</v>
      </c>
      <c r="M62" s="2">
        <f t="shared" si="15"/>
        <v>17.326220514106144</v>
      </c>
      <c r="N62" s="2">
        <f t="shared" si="16"/>
        <v>78.099832049000895</v>
      </c>
      <c r="O62" s="2">
        <f t="shared" si="10"/>
        <v>232.73429926947375</v>
      </c>
      <c r="P62" s="2"/>
      <c r="Q62" s="2"/>
    </row>
    <row r="63" spans="1:58" ht="12" customHeight="1" x14ac:dyDescent="0.3">
      <c r="A63" s="1">
        <f t="shared" si="4"/>
        <v>76</v>
      </c>
      <c r="B63" s="19">
        <f t="shared" si="11"/>
        <v>0.18547193025437003</v>
      </c>
      <c r="C63" s="1">
        <v>49.268970000000003</v>
      </c>
      <c r="D63" s="1">
        <v>139.04040000000001</v>
      </c>
      <c r="E63" s="1">
        <v>389.48</v>
      </c>
      <c r="F63" s="1">
        <v>329.4975</v>
      </c>
      <c r="G63" s="1">
        <v>730.1576</v>
      </c>
      <c r="H63" s="2">
        <v>1383.4090000000001</v>
      </c>
      <c r="I63" s="2"/>
      <c r="J63" s="2">
        <f t="shared" si="12"/>
        <v>9.1380109675446501</v>
      </c>
      <c r="K63" s="2">
        <f t="shared" si="13"/>
        <v>25.788091371339711</v>
      </c>
      <c r="L63" s="2">
        <f t="shared" si="14"/>
        <v>72.23760739547204</v>
      </c>
      <c r="M63" s="2">
        <f t="shared" si="15"/>
        <v>61.112537338989291</v>
      </c>
      <c r="N63" s="2">
        <f t="shared" si="16"/>
        <v>135.42373946189821</v>
      </c>
      <c r="O63" s="2">
        <f t="shared" si="10"/>
        <v>256.5835375612678</v>
      </c>
      <c r="P63" s="2"/>
      <c r="Q63" s="2"/>
    </row>
    <row r="64" spans="1:58" ht="12" customHeight="1" x14ac:dyDescent="0.3">
      <c r="A64" s="1">
        <f t="shared" si="4"/>
        <v>77</v>
      </c>
      <c r="B64" s="19">
        <f t="shared" si="11"/>
        <v>0.18006983519841752</v>
      </c>
      <c r="C64" s="1">
        <v>44.707799999999999</v>
      </c>
      <c r="D64" s="1">
        <v>272.50029999999998</v>
      </c>
      <c r="E64" s="1">
        <v>490.59190000000001</v>
      </c>
      <c r="F64" s="1">
        <v>254.4126</v>
      </c>
      <c r="G64" s="1">
        <v>494.36180000000002</v>
      </c>
      <c r="H64" s="2">
        <v>2057.3440000000001</v>
      </c>
      <c r="I64" s="2"/>
      <c r="J64" s="2">
        <f t="shared" si="12"/>
        <v>8.0505261780838104</v>
      </c>
      <c r="K64" s="2">
        <f t="shared" si="13"/>
        <v>49.069084112519327</v>
      </c>
      <c r="L64" s="2">
        <f t="shared" si="14"/>
        <v>88.340802582678535</v>
      </c>
      <c r="M64" s="2">
        <f t="shared" si="15"/>
        <v>45.812034954400914</v>
      </c>
      <c r="N64" s="2">
        <f t="shared" si="16"/>
        <v>89.019647854393043</v>
      </c>
      <c r="O64" s="2">
        <f t="shared" si="10"/>
        <v>370.46559502645312</v>
      </c>
      <c r="P64" s="2"/>
      <c r="Q64" s="2"/>
    </row>
    <row r="65" spans="1:17" ht="12" customHeight="1" x14ac:dyDescent="0.3">
      <c r="A65" s="1">
        <f t="shared" si="4"/>
        <v>78</v>
      </c>
      <c r="B65" s="19">
        <f t="shared" si="11"/>
        <v>0.17482508271691022</v>
      </c>
      <c r="C65" s="1">
        <v>80.039140000000003</v>
      </c>
      <c r="D65" s="1">
        <v>120.4607</v>
      </c>
      <c r="E65" s="1">
        <v>424.98950000000002</v>
      </c>
      <c r="F65" s="1">
        <v>606.27229999999997</v>
      </c>
      <c r="G65" s="1">
        <v>371.51319999999998</v>
      </c>
      <c r="H65" s="2">
        <v>853.0539</v>
      </c>
      <c r="I65" s="2"/>
      <c r="J65" s="2">
        <f t="shared" si="12"/>
        <v>13.992849271090359</v>
      </c>
      <c r="K65" s="2">
        <f t="shared" si="13"/>
        <v>21.059551841636907</v>
      </c>
      <c r="L65" s="2">
        <f t="shared" si="14"/>
        <v>74.298824491318314</v>
      </c>
      <c r="M65" s="2">
        <f t="shared" si="15"/>
        <v>105.99160499647141</v>
      </c>
      <c r="N65" s="2">
        <f t="shared" si="16"/>
        <v>64.949825920424004</v>
      </c>
      <c r="O65" s="2">
        <f t="shared" si="10"/>
        <v>149.13521862948286</v>
      </c>
      <c r="P65" s="2"/>
      <c r="Q65" s="2"/>
    </row>
    <row r="66" spans="1:17" ht="12" customHeight="1" x14ac:dyDescent="0.3">
      <c r="A66" s="1">
        <f t="shared" si="4"/>
        <v>79</v>
      </c>
      <c r="B66" s="19">
        <f t="shared" si="11"/>
        <v>0.1697330900164177</v>
      </c>
      <c r="C66" s="1">
        <v>169.14930000000001</v>
      </c>
      <c r="D66" s="1">
        <v>158.81219999999999</v>
      </c>
      <c r="E66" s="1">
        <v>284.62180000000001</v>
      </c>
      <c r="F66" s="1">
        <v>265.39319999999998</v>
      </c>
      <c r="G66" s="1">
        <v>710.24069999999995</v>
      </c>
      <c r="H66" s="2">
        <v>1229.0920000000001</v>
      </c>
      <c r="I66" s="2"/>
      <c r="J66" s="2">
        <f t="shared" si="12"/>
        <v>28.710233363114046</v>
      </c>
      <c r="K66" s="2">
        <f t="shared" si="13"/>
        <v>26.955685438305331</v>
      </c>
      <c r="L66" s="2">
        <f t="shared" si="14"/>
        <v>48.309737600034836</v>
      </c>
      <c r="M66" s="2">
        <f t="shared" si="15"/>
        <v>45.046007905345142</v>
      </c>
      <c r="N66" s="2">
        <f t="shared" si="16"/>
        <v>120.55134866642351</v>
      </c>
      <c r="O66" s="2">
        <f t="shared" si="10"/>
        <v>208.61758307445888</v>
      </c>
      <c r="P66" s="2"/>
      <c r="Q66" s="2"/>
    </row>
    <row r="67" spans="1:17" ht="12" customHeight="1" x14ac:dyDescent="0.3">
      <c r="I67" s="2"/>
      <c r="J67" s="2"/>
      <c r="K67" s="2"/>
      <c r="L67" s="2"/>
      <c r="M67" s="2"/>
      <c r="N67" s="2"/>
      <c r="O67" s="2"/>
      <c r="P67" s="2"/>
      <c r="Q67" s="2"/>
    </row>
    <row r="68" spans="1:17" ht="12" customHeight="1" x14ac:dyDescent="0.3">
      <c r="I68" s="2"/>
      <c r="J68" s="2"/>
      <c r="K68" s="2"/>
      <c r="L68" s="2"/>
      <c r="M68" s="2"/>
      <c r="N68" s="2"/>
      <c r="O68" s="2"/>
      <c r="P68" s="2"/>
      <c r="Q68" s="2"/>
    </row>
    <row r="69" spans="1:17" ht="12" customHeight="1" x14ac:dyDescent="0.3">
      <c r="I69" s="2"/>
      <c r="J69" s="2"/>
      <c r="K69" s="2"/>
      <c r="L69" s="2"/>
      <c r="M69" s="2"/>
      <c r="N69" s="2"/>
      <c r="O69" s="2"/>
      <c r="P69" s="2"/>
      <c r="Q69" s="2"/>
    </row>
    <row r="70" spans="1:17" ht="12" customHeight="1" x14ac:dyDescent="0.3">
      <c r="I70" s="2"/>
      <c r="J70" s="2"/>
      <c r="K70" s="2"/>
      <c r="L70" s="2"/>
      <c r="M70" s="2"/>
      <c r="N70" s="2"/>
      <c r="O70" s="2"/>
      <c r="P70" s="2"/>
      <c r="Q70" s="2"/>
    </row>
    <row r="71" spans="1:17" ht="12" customHeight="1" x14ac:dyDescent="0.3">
      <c r="I71" s="2"/>
      <c r="J71" s="2"/>
      <c r="K71" s="2"/>
      <c r="L71" s="2"/>
      <c r="M71" s="2"/>
      <c r="N71" s="2"/>
      <c r="O71" s="2"/>
      <c r="P71" s="2"/>
      <c r="Q71" s="2"/>
    </row>
    <row r="72" spans="1:17" ht="12" customHeight="1" x14ac:dyDescent="0.3">
      <c r="I72" s="2"/>
      <c r="J72" s="2"/>
      <c r="K72" s="2"/>
      <c r="L72" s="2"/>
      <c r="M72" s="2"/>
      <c r="N72" s="2"/>
      <c r="O72" s="2"/>
      <c r="P72" s="2"/>
      <c r="Q72" s="2"/>
    </row>
    <row r="73" spans="1:17" ht="12" customHeight="1" x14ac:dyDescent="0.3">
      <c r="I73" s="2"/>
      <c r="J73" s="2"/>
      <c r="K73" s="2"/>
      <c r="L73" s="2"/>
      <c r="M73" s="2"/>
      <c r="N73" s="2"/>
      <c r="O73" s="2"/>
      <c r="P73" s="2"/>
      <c r="Q73" s="2"/>
    </row>
    <row r="74" spans="1:17" ht="12" customHeight="1" x14ac:dyDescent="0.3">
      <c r="I74" s="2"/>
      <c r="J74" s="2"/>
      <c r="K74" s="2"/>
      <c r="L74" s="2"/>
      <c r="M74" s="2"/>
      <c r="N74" s="2"/>
      <c r="O74" s="2"/>
      <c r="P74" s="2"/>
      <c r="Q74" s="2"/>
    </row>
    <row r="75" spans="1:17" ht="12" customHeight="1" x14ac:dyDescent="0.3">
      <c r="I75" s="2"/>
      <c r="J75" s="2"/>
      <c r="K75" s="2"/>
      <c r="L75" s="2"/>
      <c r="M75" s="2"/>
      <c r="N75" s="2"/>
      <c r="O75" s="2"/>
      <c r="P75" s="2"/>
      <c r="Q75" s="2"/>
    </row>
    <row r="76" spans="1:17" ht="12" customHeight="1" x14ac:dyDescent="0.3">
      <c r="I76" s="2"/>
      <c r="J76" s="2"/>
      <c r="K76" s="2"/>
      <c r="L76" s="2"/>
      <c r="M76" s="2"/>
      <c r="N76" s="2"/>
      <c r="O76" s="2"/>
      <c r="P76" s="2"/>
      <c r="Q76" s="2"/>
    </row>
    <row r="77" spans="1:17" ht="12" customHeight="1" x14ac:dyDescent="0.3">
      <c r="I77" s="2"/>
      <c r="J77" s="2"/>
      <c r="K77" s="2"/>
      <c r="L77" s="2"/>
      <c r="M77" s="2"/>
      <c r="N77" s="2"/>
      <c r="O77" s="2"/>
      <c r="P77" s="2"/>
      <c r="Q77" s="2"/>
    </row>
    <row r="78" spans="1:17" ht="12" customHeight="1" x14ac:dyDescent="0.3">
      <c r="I78" s="2"/>
      <c r="J78" s="2"/>
      <c r="K78" s="2"/>
      <c r="L78" s="2"/>
      <c r="M78" s="2"/>
      <c r="N78" s="2"/>
      <c r="O78" s="2"/>
      <c r="P78" s="2"/>
      <c r="Q78" s="2"/>
    </row>
    <row r="79" spans="1:17" ht="12" customHeight="1" x14ac:dyDescent="0.3">
      <c r="I79" s="2"/>
      <c r="J79" s="2"/>
      <c r="K79" s="2"/>
      <c r="L79" s="2"/>
      <c r="M79" s="2"/>
      <c r="N79" s="2"/>
      <c r="O79" s="2"/>
      <c r="P79" s="2"/>
      <c r="Q79" s="2"/>
    </row>
    <row r="80" spans="1:17" ht="12" customHeight="1" x14ac:dyDescent="0.3">
      <c r="I80" s="2"/>
      <c r="J80" s="2"/>
      <c r="K80" s="2"/>
      <c r="L80" s="2"/>
      <c r="M80" s="2"/>
      <c r="N80" s="2"/>
      <c r="O80" s="2"/>
      <c r="P80" s="2"/>
      <c r="Q80" s="2"/>
    </row>
    <row r="81" spans="4:17" ht="12" customHeight="1" x14ac:dyDescent="0.3">
      <c r="I81" s="2"/>
      <c r="J81" s="2"/>
      <c r="K81" s="2"/>
      <c r="L81" s="2"/>
      <c r="M81" s="2"/>
      <c r="N81" s="2"/>
      <c r="O81" s="2"/>
      <c r="P81" s="2"/>
      <c r="Q81" s="2"/>
    </row>
    <row r="82" spans="4:17" ht="12" customHeight="1" x14ac:dyDescent="0.3">
      <c r="I82" s="2"/>
      <c r="J82" s="2"/>
      <c r="K82" s="2"/>
      <c r="L82" s="2"/>
      <c r="M82" s="2"/>
      <c r="N82" s="2"/>
      <c r="O82" s="2"/>
      <c r="P82" s="2"/>
      <c r="Q82" s="2"/>
    </row>
    <row r="83" spans="4:17" ht="12" customHeight="1" x14ac:dyDescent="0.3">
      <c r="I83" s="2"/>
      <c r="J83" s="2"/>
      <c r="K83" s="2"/>
      <c r="L83" s="2"/>
      <c r="M83" s="2"/>
      <c r="N83" s="2"/>
      <c r="O83" s="2"/>
      <c r="P83" s="2"/>
      <c r="Q83" s="2"/>
    </row>
    <row r="84" spans="4:17" ht="12" customHeight="1" x14ac:dyDescent="0.3">
      <c r="I84" s="2"/>
      <c r="J84" s="2"/>
      <c r="K84" s="2"/>
      <c r="L84" s="2"/>
      <c r="M84" s="2"/>
      <c r="N84" s="2"/>
      <c r="O84" s="2"/>
      <c r="P84" s="2"/>
      <c r="Q84" s="2"/>
    </row>
    <row r="85" spans="4:17" ht="12" customHeight="1" x14ac:dyDescent="0.3">
      <c r="I85" s="2"/>
      <c r="J85" s="2"/>
      <c r="K85" s="2"/>
      <c r="L85" s="2"/>
      <c r="M85" s="2"/>
      <c r="N85" s="2"/>
      <c r="O85" s="2"/>
      <c r="P85" s="2"/>
      <c r="Q85" s="2"/>
    </row>
    <row r="86" spans="4:17" ht="12" customHeight="1" x14ac:dyDescent="0.3">
      <c r="I86" s="2"/>
      <c r="J86" s="2"/>
      <c r="K86" s="2"/>
      <c r="L86" s="2"/>
      <c r="M86" s="2"/>
      <c r="N86" s="2"/>
      <c r="O86" s="2"/>
      <c r="P86" s="2"/>
      <c r="Q86" s="2"/>
    </row>
    <row r="87" spans="4:17" ht="12" customHeight="1" x14ac:dyDescent="0.3">
      <c r="D87" s="2"/>
      <c r="I87" s="2"/>
      <c r="J87" s="2"/>
      <c r="K87" s="2"/>
      <c r="L87" s="2"/>
      <c r="M87" s="2"/>
      <c r="N87" s="2"/>
      <c r="O87" s="2"/>
      <c r="P87" s="2"/>
      <c r="Q87" s="2"/>
    </row>
    <row r="88" spans="4:17" ht="12" customHeight="1" x14ac:dyDescent="0.3">
      <c r="D88" s="2"/>
      <c r="I88" s="2"/>
      <c r="J88" s="2"/>
      <c r="K88" s="2"/>
      <c r="L88" s="2"/>
      <c r="M88" s="2"/>
      <c r="N88" s="2"/>
      <c r="O88" s="2"/>
      <c r="P88" s="2"/>
      <c r="Q88" s="2"/>
    </row>
    <row r="89" spans="4:17" ht="12" customHeight="1" x14ac:dyDescent="0.3">
      <c r="D89" s="2"/>
      <c r="I89" s="2"/>
      <c r="J89" s="2"/>
      <c r="K89" s="2"/>
      <c r="L89" s="2"/>
      <c r="M89" s="2"/>
      <c r="N89" s="2"/>
      <c r="O89" s="2"/>
      <c r="P89" s="2"/>
      <c r="Q89" s="2"/>
    </row>
    <row r="90" spans="4:17" ht="12" customHeight="1" x14ac:dyDescent="0.3">
      <c r="D90" s="2"/>
      <c r="I90" s="2"/>
      <c r="J90" s="2"/>
      <c r="K90" s="2"/>
      <c r="L90" s="2"/>
      <c r="M90" s="2"/>
      <c r="N90" s="2"/>
      <c r="O90" s="2"/>
      <c r="P90" s="2"/>
      <c r="Q90" s="2"/>
    </row>
    <row r="91" spans="4:17" ht="12" customHeight="1" x14ac:dyDescent="0.3">
      <c r="D91" s="2"/>
      <c r="I91" s="2"/>
      <c r="J91" s="2"/>
      <c r="K91" s="2"/>
      <c r="L91" s="2"/>
      <c r="M91" s="2"/>
      <c r="N91" s="2"/>
      <c r="O91" s="2"/>
      <c r="P91" s="2"/>
      <c r="Q91" s="2"/>
    </row>
    <row r="92" spans="4:17" ht="12" customHeight="1" x14ac:dyDescent="0.3">
      <c r="D92" s="2"/>
      <c r="I92" s="2"/>
      <c r="J92" s="2"/>
      <c r="K92" s="2"/>
      <c r="L92" s="2"/>
      <c r="M92" s="2"/>
      <c r="N92" s="2"/>
      <c r="O92" s="2"/>
      <c r="P92" s="2"/>
      <c r="Q92" s="2"/>
    </row>
    <row r="93" spans="4:17" ht="12" customHeight="1" x14ac:dyDescent="0.3">
      <c r="D93" s="2"/>
      <c r="I93" s="2"/>
      <c r="J93" s="2"/>
      <c r="K93" s="2"/>
      <c r="L93" s="2"/>
      <c r="M93" s="2"/>
      <c r="N93" s="2"/>
      <c r="O93" s="2"/>
      <c r="P93" s="2"/>
      <c r="Q93" s="2"/>
    </row>
    <row r="94" spans="4:17" ht="12" customHeight="1" x14ac:dyDescent="0.3">
      <c r="D94" s="2"/>
      <c r="I94" s="2"/>
      <c r="J94" s="2"/>
      <c r="K94" s="2"/>
      <c r="L94" s="2"/>
      <c r="M94" s="2"/>
      <c r="N94" s="2"/>
      <c r="O94" s="2"/>
      <c r="P94" s="2"/>
      <c r="Q94" s="2"/>
    </row>
    <row r="95" spans="4:17" ht="12" customHeight="1" x14ac:dyDescent="0.3">
      <c r="D95" s="2"/>
      <c r="I95" s="2"/>
      <c r="J95" s="2"/>
      <c r="K95" s="2"/>
      <c r="L95" s="2"/>
      <c r="M95" s="2"/>
      <c r="N95" s="2"/>
      <c r="O95" s="2"/>
      <c r="P95" s="2"/>
      <c r="Q95" s="2"/>
    </row>
    <row r="96" spans="4:17" ht="12" customHeight="1" x14ac:dyDescent="0.3">
      <c r="D96" s="2"/>
      <c r="I96" s="2"/>
      <c r="J96" s="2"/>
      <c r="K96" s="2"/>
      <c r="L96" s="2"/>
      <c r="M96" s="2"/>
      <c r="N96" s="2"/>
      <c r="O96" s="2"/>
      <c r="P96" s="2"/>
      <c r="Q96" s="2"/>
    </row>
    <row r="97" spans="4:17" ht="12" customHeight="1" x14ac:dyDescent="0.3">
      <c r="D97" s="2"/>
      <c r="I97" s="2"/>
      <c r="J97" s="2"/>
      <c r="K97" s="2"/>
      <c r="L97" s="2"/>
      <c r="M97" s="2"/>
      <c r="N97" s="2"/>
      <c r="O97" s="2"/>
      <c r="P97" s="2"/>
      <c r="Q97" s="2"/>
    </row>
    <row r="98" spans="4:17" ht="12" customHeight="1" x14ac:dyDescent="0.3">
      <c r="D98" s="2"/>
      <c r="I98" s="2"/>
      <c r="J98" s="2"/>
      <c r="K98" s="2"/>
      <c r="L98" s="2"/>
      <c r="M98" s="2"/>
      <c r="N98" s="2"/>
      <c r="O98" s="2"/>
      <c r="P98" s="2"/>
      <c r="Q98" s="2"/>
    </row>
    <row r="99" spans="4:17" ht="12" customHeight="1" x14ac:dyDescent="0.3">
      <c r="D99" s="2"/>
      <c r="I99" s="2"/>
      <c r="J99" s="2"/>
      <c r="K99" s="2"/>
      <c r="L99" s="2"/>
      <c r="M99" s="2"/>
      <c r="N99" s="2"/>
      <c r="O99" s="2"/>
      <c r="P99" s="2"/>
      <c r="Q99" s="2"/>
    </row>
    <row r="100" spans="4:17" ht="12" customHeight="1" x14ac:dyDescent="0.3">
      <c r="D100" s="2"/>
      <c r="I100" s="2"/>
      <c r="J100" s="2"/>
      <c r="K100" s="2"/>
      <c r="L100" s="2"/>
      <c r="M100" s="2"/>
      <c r="N100" s="2"/>
      <c r="O100" s="2"/>
      <c r="P100" s="2"/>
      <c r="Q100" s="2"/>
    </row>
    <row r="101" spans="4:17" ht="12" customHeight="1" x14ac:dyDescent="0.3">
      <c r="D101" s="2"/>
      <c r="I101" s="2"/>
      <c r="J101" s="2"/>
      <c r="K101" s="2"/>
      <c r="L101" s="2"/>
      <c r="M101" s="2"/>
      <c r="N101" s="2"/>
      <c r="O101" s="2"/>
      <c r="P101" s="2"/>
      <c r="Q101" s="2"/>
    </row>
    <row r="102" spans="4:17" ht="12" customHeight="1" x14ac:dyDescent="0.3">
      <c r="D102" s="2"/>
      <c r="I102" s="2"/>
      <c r="J102" s="2"/>
      <c r="K102" s="2"/>
      <c r="L102" s="2"/>
      <c r="M102" s="2"/>
      <c r="N102" s="2"/>
      <c r="O102" s="2"/>
      <c r="P102" s="2"/>
      <c r="Q102" s="2"/>
    </row>
    <row r="103" spans="4:17" ht="12" customHeight="1" x14ac:dyDescent="0.3">
      <c r="D103" s="2"/>
      <c r="I103" s="2"/>
      <c r="J103" s="2"/>
      <c r="K103" s="2"/>
      <c r="L103" s="2"/>
      <c r="M103" s="2"/>
      <c r="N103" s="2"/>
      <c r="O103" s="2"/>
      <c r="P103" s="2"/>
      <c r="Q103" s="2"/>
    </row>
    <row r="104" spans="4:17" ht="12" customHeight="1" x14ac:dyDescent="0.3">
      <c r="D104" s="2"/>
      <c r="I104" s="2"/>
      <c r="J104" s="2"/>
      <c r="K104" s="2"/>
      <c r="L104" s="2"/>
      <c r="M104" s="2"/>
      <c r="N104" s="2"/>
      <c r="O104" s="2"/>
      <c r="P104" s="2"/>
      <c r="Q104" s="2"/>
    </row>
    <row r="105" spans="4:17" ht="12" customHeight="1" x14ac:dyDescent="0.3">
      <c r="D105" s="2"/>
      <c r="I105" s="2"/>
      <c r="J105" s="2"/>
      <c r="K105" s="2"/>
      <c r="L105" s="2"/>
      <c r="M105" s="2"/>
      <c r="N105" s="2"/>
      <c r="O105" s="2"/>
      <c r="P105" s="2"/>
      <c r="Q105" s="2"/>
    </row>
    <row r="106" spans="4:17" ht="12" customHeight="1" x14ac:dyDescent="0.3">
      <c r="D106" s="2"/>
      <c r="I106" s="2"/>
      <c r="J106" s="2"/>
      <c r="K106" s="2"/>
      <c r="L106" s="2"/>
      <c r="M106" s="2"/>
      <c r="N106" s="2"/>
      <c r="O106" s="2"/>
      <c r="P106" s="2"/>
      <c r="Q106" s="2"/>
    </row>
    <row r="107" spans="4:17" ht="12" customHeight="1" x14ac:dyDescent="0.3">
      <c r="D107" s="2"/>
      <c r="I107" s="2"/>
      <c r="J107" s="2"/>
      <c r="K107" s="2"/>
      <c r="L107" s="2"/>
      <c r="M107" s="2"/>
      <c r="N107" s="2"/>
      <c r="O107" s="2"/>
      <c r="P107" s="2"/>
      <c r="Q107" s="2"/>
    </row>
    <row r="108" spans="4:17" ht="12" customHeight="1" x14ac:dyDescent="0.3">
      <c r="D108" s="2"/>
      <c r="I108" s="2"/>
      <c r="J108" s="2"/>
      <c r="K108" s="2"/>
      <c r="L108" s="2"/>
      <c r="M108" s="2"/>
      <c r="N108" s="2"/>
      <c r="O108" s="2"/>
      <c r="P108" s="2"/>
      <c r="Q108" s="2"/>
    </row>
    <row r="109" spans="4:17" ht="12" customHeight="1" x14ac:dyDescent="0.3">
      <c r="D109" s="2"/>
      <c r="I109" s="2"/>
      <c r="J109" s="2"/>
      <c r="K109" s="2"/>
      <c r="L109" s="2"/>
      <c r="M109" s="2"/>
      <c r="N109" s="2"/>
      <c r="O109" s="2"/>
      <c r="P109" s="2"/>
      <c r="Q109" s="2"/>
    </row>
    <row r="110" spans="4:17" ht="12" customHeight="1" x14ac:dyDescent="0.3">
      <c r="D110" s="2"/>
      <c r="H110" s="2"/>
      <c r="I110" s="2"/>
      <c r="J110" s="2"/>
      <c r="K110" s="2"/>
      <c r="L110" s="2"/>
      <c r="M110" s="2"/>
      <c r="N110" s="2"/>
      <c r="O110" s="2"/>
      <c r="P110" s="2"/>
      <c r="Q110" s="2"/>
    </row>
    <row r="111" spans="4:17" ht="12" customHeight="1" x14ac:dyDescent="0.3">
      <c r="D111" s="2"/>
      <c r="H111" s="2"/>
      <c r="I111" s="2"/>
      <c r="J111" s="2"/>
      <c r="K111" s="2"/>
      <c r="L111" s="2"/>
      <c r="M111" s="2"/>
      <c r="N111" s="2"/>
      <c r="O111" s="2"/>
      <c r="P111" s="2"/>
      <c r="Q111" s="2"/>
    </row>
    <row r="112" spans="4:17" ht="12" customHeight="1" x14ac:dyDescent="0.3">
      <c r="D112" s="2"/>
      <c r="H112" s="2"/>
      <c r="I112" s="2"/>
      <c r="J112" s="2"/>
      <c r="K112" s="2"/>
      <c r="L112" s="2"/>
      <c r="M112" s="2"/>
      <c r="N112" s="2"/>
      <c r="O112" s="2"/>
      <c r="P112" s="2"/>
      <c r="Q112" s="2"/>
    </row>
    <row r="113" spans="4:17" ht="12" customHeight="1" x14ac:dyDescent="0.3">
      <c r="D113" s="2"/>
      <c r="H113" s="2"/>
      <c r="I113" s="2"/>
      <c r="J113" s="2"/>
      <c r="K113" s="2"/>
      <c r="L113" s="2"/>
      <c r="M113" s="2"/>
      <c r="N113" s="2"/>
      <c r="O113" s="2"/>
      <c r="P113" s="2"/>
      <c r="Q113" s="2"/>
    </row>
    <row r="114" spans="4:17" ht="12" customHeight="1" x14ac:dyDescent="0.3">
      <c r="D114" s="2"/>
      <c r="H114" s="2"/>
      <c r="I114" s="2"/>
      <c r="J114" s="2"/>
      <c r="K114" s="2"/>
      <c r="L114" s="2"/>
      <c r="M114" s="2"/>
      <c r="N114" s="2"/>
      <c r="O114" s="2"/>
      <c r="P114" s="2"/>
      <c r="Q114" s="2"/>
    </row>
    <row r="115" spans="4:17" ht="12" customHeight="1" x14ac:dyDescent="0.3">
      <c r="D115" s="2"/>
      <c r="H115" s="2"/>
      <c r="I115" s="2"/>
      <c r="J115" s="2"/>
      <c r="K115" s="2"/>
      <c r="L115" s="2"/>
      <c r="M115" s="2"/>
      <c r="N115" s="2"/>
      <c r="O115" s="2"/>
      <c r="P115" s="2"/>
      <c r="Q115" s="2"/>
    </row>
    <row r="116" spans="4:17" ht="12" customHeight="1" x14ac:dyDescent="0.3">
      <c r="D116" s="2"/>
      <c r="H116" s="2"/>
      <c r="I116" s="2"/>
      <c r="J116" s="2"/>
      <c r="K116" s="2"/>
      <c r="L116" s="2"/>
      <c r="M116" s="2"/>
      <c r="N116" s="2"/>
      <c r="O116" s="2"/>
      <c r="P116" s="2"/>
      <c r="Q116" s="2"/>
    </row>
    <row r="117" spans="4:17" ht="12" customHeight="1" x14ac:dyDescent="0.3">
      <c r="D117" s="2"/>
      <c r="H117" s="2"/>
      <c r="I117" s="2"/>
      <c r="J117" s="2"/>
      <c r="K117" s="2"/>
      <c r="L117" s="2"/>
      <c r="M117" s="2"/>
      <c r="N117" s="2"/>
      <c r="O117" s="2"/>
      <c r="P117" s="2"/>
      <c r="Q117" s="2"/>
    </row>
    <row r="118" spans="4:17" ht="12" customHeight="1" x14ac:dyDescent="0.3">
      <c r="D118" s="2"/>
      <c r="H118" s="2"/>
      <c r="I118" s="2"/>
      <c r="J118" s="2"/>
      <c r="K118" s="2"/>
      <c r="L118" s="2"/>
      <c r="M118" s="2"/>
      <c r="N118" s="2"/>
      <c r="O118" s="2"/>
      <c r="P118" s="2"/>
      <c r="Q118" s="2"/>
    </row>
    <row r="119" spans="4:17" ht="12" customHeight="1" x14ac:dyDescent="0.3">
      <c r="D119" s="2"/>
      <c r="H119" s="2"/>
      <c r="I119" s="2"/>
      <c r="J119" s="2"/>
      <c r="K119" s="2"/>
      <c r="L119" s="2"/>
      <c r="M119" s="2"/>
      <c r="N119" s="2"/>
      <c r="O119" s="2"/>
      <c r="P119" s="2"/>
      <c r="Q119" s="2"/>
    </row>
    <row r="120" spans="4:17" ht="12" customHeight="1" x14ac:dyDescent="0.3">
      <c r="D120" s="2"/>
      <c r="H120" s="2"/>
      <c r="I120" s="2"/>
      <c r="J120" s="2"/>
      <c r="K120" s="2"/>
      <c r="L120" s="2"/>
      <c r="M120" s="2"/>
      <c r="N120" s="2"/>
      <c r="O120" s="2"/>
      <c r="P120" s="2"/>
      <c r="Q120" s="2"/>
    </row>
    <row r="121" spans="4:17" ht="12" customHeight="1" x14ac:dyDescent="0.3">
      <c r="D121" s="2"/>
      <c r="H121" s="2"/>
      <c r="I121" s="2"/>
      <c r="J121" s="2"/>
      <c r="K121" s="2"/>
      <c r="L121" s="2"/>
      <c r="M121" s="2"/>
      <c r="N121" s="2"/>
      <c r="O121" s="2"/>
      <c r="P121" s="2"/>
      <c r="Q121" s="2"/>
    </row>
    <row r="122" spans="4:17" ht="12" customHeight="1" x14ac:dyDescent="0.3">
      <c r="D122" s="2"/>
      <c r="H122" s="2"/>
      <c r="I122" s="2"/>
      <c r="J122" s="2"/>
      <c r="K122" s="2"/>
      <c r="L122" s="2"/>
      <c r="M122" s="2"/>
      <c r="N122" s="2"/>
      <c r="O122" s="2"/>
      <c r="P122" s="2"/>
      <c r="Q122" s="2"/>
    </row>
    <row r="123" spans="4:17" ht="12" customHeight="1" x14ac:dyDescent="0.3">
      <c r="D123" s="2"/>
      <c r="H123" s="2"/>
      <c r="I123" s="2"/>
      <c r="J123" s="2"/>
      <c r="K123" s="2"/>
      <c r="L123" s="2"/>
      <c r="M123" s="2"/>
      <c r="N123" s="2"/>
      <c r="O123" s="2"/>
      <c r="P123" s="2"/>
      <c r="Q123" s="2"/>
    </row>
    <row r="124" spans="4:17" ht="12" customHeight="1" x14ac:dyDescent="0.3">
      <c r="D124" s="2"/>
      <c r="H124" s="2"/>
      <c r="I124" s="2"/>
      <c r="J124" s="2"/>
      <c r="K124" s="2"/>
      <c r="L124" s="2"/>
      <c r="M124" s="2"/>
      <c r="N124" s="2"/>
      <c r="O124" s="2"/>
      <c r="P124" s="2"/>
      <c r="Q124" s="2"/>
    </row>
    <row r="125" spans="4:17" ht="12" customHeight="1" x14ac:dyDescent="0.3">
      <c r="D125" s="2"/>
      <c r="H125" s="2"/>
      <c r="I125" s="2"/>
      <c r="J125" s="2"/>
      <c r="K125" s="2"/>
      <c r="L125" s="2"/>
      <c r="M125" s="2"/>
      <c r="N125" s="2"/>
      <c r="O125" s="2"/>
      <c r="P125" s="2"/>
      <c r="Q125" s="2"/>
    </row>
    <row r="126" spans="4:17" ht="12" customHeight="1" x14ac:dyDescent="0.3">
      <c r="D126" s="2"/>
      <c r="H126" s="2"/>
      <c r="I126" s="2"/>
      <c r="J126" s="2"/>
      <c r="K126" s="2"/>
      <c r="L126" s="2"/>
      <c r="M126" s="2"/>
      <c r="N126" s="2"/>
      <c r="O126" s="2"/>
      <c r="P126" s="2"/>
      <c r="Q126" s="2"/>
    </row>
    <row r="127" spans="4:17" ht="12" customHeight="1" x14ac:dyDescent="0.3">
      <c r="D127" s="2"/>
      <c r="H127" s="2"/>
      <c r="I127" s="2"/>
      <c r="J127" s="2"/>
      <c r="K127" s="2"/>
      <c r="L127" s="2"/>
      <c r="M127" s="2"/>
      <c r="N127" s="2"/>
      <c r="O127" s="2"/>
      <c r="P127" s="2"/>
      <c r="Q127" s="2"/>
    </row>
    <row r="128" spans="4:17" ht="12" customHeight="1" x14ac:dyDescent="0.3">
      <c r="D128" s="2"/>
      <c r="H128" s="2"/>
      <c r="I128" s="2"/>
      <c r="J128" s="2"/>
      <c r="K128" s="2"/>
      <c r="L128" s="2"/>
      <c r="M128" s="2"/>
      <c r="N128" s="2"/>
      <c r="O128" s="2"/>
      <c r="P128" s="2"/>
      <c r="Q128" s="2"/>
    </row>
    <row r="129" spans="4:17" ht="12" customHeight="1" x14ac:dyDescent="0.3">
      <c r="D129" s="2"/>
      <c r="H129" s="2"/>
      <c r="I129" s="2"/>
      <c r="J129" s="2"/>
      <c r="K129" s="2"/>
      <c r="L129" s="2"/>
      <c r="M129" s="2"/>
      <c r="N129" s="2"/>
      <c r="O129" s="2"/>
      <c r="P129" s="2"/>
      <c r="Q129" s="2"/>
    </row>
    <row r="130" spans="4:17" ht="12" customHeight="1" x14ac:dyDescent="0.3">
      <c r="D130" s="2"/>
      <c r="H130" s="2"/>
      <c r="I130" s="2"/>
      <c r="J130" s="2"/>
      <c r="K130" s="2"/>
      <c r="L130" s="2"/>
      <c r="M130" s="2"/>
      <c r="N130" s="2"/>
      <c r="O130" s="2"/>
      <c r="P130" s="2"/>
      <c r="Q130" s="2"/>
    </row>
    <row r="131" spans="4:17" ht="12" customHeight="1" x14ac:dyDescent="0.3">
      <c r="D131" s="2"/>
      <c r="H131" s="2"/>
      <c r="I131" s="2"/>
      <c r="J131" s="2"/>
      <c r="K131" s="2"/>
      <c r="L131" s="2"/>
      <c r="M131" s="2"/>
      <c r="N131" s="2"/>
      <c r="O131" s="2"/>
      <c r="P131" s="2"/>
      <c r="Q131" s="2"/>
    </row>
    <row r="132" spans="4:17" ht="12" customHeight="1" x14ac:dyDescent="0.3">
      <c r="D132" s="2"/>
      <c r="H132" s="2"/>
      <c r="I132" s="2"/>
      <c r="J132" s="2"/>
      <c r="K132" s="2"/>
      <c r="L132" s="2"/>
      <c r="M132" s="2"/>
      <c r="N132" s="2"/>
      <c r="O132" s="2"/>
      <c r="P132" s="2"/>
      <c r="Q132" s="2"/>
    </row>
    <row r="133" spans="4:17" ht="12" customHeight="1" x14ac:dyDescent="0.3">
      <c r="D133" s="2"/>
      <c r="H133" s="2"/>
      <c r="I133" s="2"/>
      <c r="J133" s="2"/>
      <c r="K133" s="2"/>
      <c r="L133" s="2"/>
      <c r="M133" s="2"/>
      <c r="N133" s="2"/>
      <c r="O133" s="2"/>
      <c r="P133" s="2"/>
      <c r="Q133" s="2"/>
    </row>
    <row r="134" spans="4:17" ht="12" customHeight="1" x14ac:dyDescent="0.3">
      <c r="D134" s="2"/>
      <c r="H134" s="2"/>
      <c r="I134" s="2"/>
      <c r="J134" s="2"/>
      <c r="K134" s="2"/>
      <c r="L134" s="2"/>
      <c r="M134" s="2"/>
      <c r="N134" s="2"/>
      <c r="O134" s="2"/>
      <c r="P134" s="2"/>
      <c r="Q134" s="2"/>
    </row>
    <row r="135" spans="4:17" ht="12" customHeight="1" x14ac:dyDescent="0.3">
      <c r="D135" s="2"/>
      <c r="H135" s="2"/>
      <c r="I135" s="2"/>
      <c r="J135" s="2"/>
      <c r="K135" s="2"/>
      <c r="L135" s="2"/>
      <c r="M135" s="2"/>
      <c r="N135" s="2"/>
      <c r="O135" s="2"/>
      <c r="P135" s="2"/>
      <c r="Q135" s="2"/>
    </row>
    <row r="136" spans="4:17" ht="12" customHeight="1" x14ac:dyDescent="0.3">
      <c r="D136" s="2"/>
      <c r="H136" s="2"/>
      <c r="I136" s="2"/>
      <c r="J136" s="2"/>
      <c r="K136" s="2"/>
      <c r="L136" s="2"/>
      <c r="M136" s="2"/>
      <c r="N136" s="2"/>
      <c r="O136" s="2"/>
      <c r="P136" s="2"/>
      <c r="Q136" s="2"/>
    </row>
    <row r="137" spans="4:17" ht="12" customHeight="1" x14ac:dyDescent="0.3">
      <c r="D137" s="2"/>
      <c r="H137" s="2"/>
      <c r="I137" s="2"/>
      <c r="J137" s="2"/>
      <c r="K137" s="2"/>
      <c r="L137" s="2"/>
      <c r="M137" s="2"/>
      <c r="N137" s="2"/>
      <c r="O137" s="2"/>
      <c r="P137" s="2"/>
      <c r="Q137" s="2"/>
    </row>
    <row r="138" spans="4:17" ht="12" customHeight="1" x14ac:dyDescent="0.3">
      <c r="D138" s="2"/>
      <c r="H138" s="2"/>
      <c r="I138" s="2"/>
      <c r="J138" s="2"/>
      <c r="K138" s="2"/>
      <c r="L138" s="2"/>
      <c r="M138" s="2"/>
      <c r="N138" s="2"/>
      <c r="O138" s="2"/>
      <c r="P138" s="2"/>
      <c r="Q138" s="2"/>
    </row>
    <row r="139" spans="4:17" ht="12" customHeight="1" x14ac:dyDescent="0.3">
      <c r="D139" s="2"/>
      <c r="H139" s="2"/>
      <c r="I139" s="2"/>
      <c r="J139" s="2"/>
      <c r="K139" s="2"/>
      <c r="L139" s="2"/>
      <c r="M139" s="2"/>
      <c r="N139" s="2"/>
      <c r="O139" s="2"/>
      <c r="P139" s="2"/>
      <c r="Q139" s="2"/>
    </row>
    <row r="140" spans="4:17" ht="12" customHeight="1" x14ac:dyDescent="0.3">
      <c r="D140" s="2"/>
      <c r="H140" s="2"/>
      <c r="I140" s="2"/>
      <c r="J140" s="2"/>
      <c r="K140" s="2"/>
      <c r="L140" s="2"/>
      <c r="M140" s="2"/>
      <c r="N140" s="2"/>
      <c r="O140" s="2"/>
      <c r="P140" s="2"/>
      <c r="Q140" s="2"/>
    </row>
    <row r="141" spans="4:17" ht="12" customHeight="1" x14ac:dyDescent="0.3">
      <c r="D141" s="2"/>
      <c r="H141" s="2"/>
      <c r="I141" s="2"/>
      <c r="J141" s="2"/>
      <c r="K141" s="2"/>
      <c r="L141" s="2"/>
      <c r="M141" s="2"/>
      <c r="N141" s="2"/>
      <c r="O141" s="2"/>
      <c r="P141" s="2"/>
      <c r="Q141" s="2"/>
    </row>
    <row r="142" spans="4:17" ht="12" customHeight="1" x14ac:dyDescent="0.3">
      <c r="D142" s="2"/>
      <c r="H142" s="2"/>
      <c r="I142" s="2"/>
      <c r="J142" s="2"/>
      <c r="K142" s="2"/>
      <c r="L142" s="2"/>
      <c r="M142" s="2"/>
      <c r="N142" s="2"/>
      <c r="O142" s="2"/>
      <c r="P142" s="2"/>
      <c r="Q142" s="2"/>
    </row>
    <row r="143" spans="4:17" ht="12" customHeight="1" x14ac:dyDescent="0.3">
      <c r="D143" s="2"/>
      <c r="H143" s="2"/>
      <c r="I143" s="2"/>
      <c r="J143" s="2"/>
      <c r="K143" s="2"/>
      <c r="L143" s="2"/>
      <c r="M143" s="2"/>
      <c r="N143" s="2"/>
      <c r="O143" s="2"/>
      <c r="P143" s="2"/>
      <c r="Q143" s="2"/>
    </row>
  </sheetData>
  <pageMargins left="0.75" right="0.75" top="1" bottom="1" header="0.5" footer="0.5"/>
  <pageSetup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P143"/>
  <sheetViews>
    <sheetView workbookViewId="0">
      <selection sqref="A1:O6"/>
    </sheetView>
  </sheetViews>
  <sheetFormatPr defaultRowHeight="12" customHeight="1" x14ac:dyDescent="0.3"/>
  <cols>
    <col min="1" max="26" width="7.69921875" style="1" customWidth="1"/>
    <col min="27" max="120" width="5.59765625" style="1" customWidth="1"/>
  </cols>
  <sheetData>
    <row r="1" spans="1:58" ht="12" customHeight="1" x14ac:dyDescent="0.3">
      <c r="A1" s="1" t="s">
        <v>1</v>
      </c>
      <c r="B1" s="20">
        <v>1.03</v>
      </c>
      <c r="C1" s="21">
        <f>SUM(C4:C66)</f>
        <v>70904.044499999989</v>
      </c>
      <c r="D1" s="21">
        <f>SUM(D4:D66)</f>
        <v>102084.03809999999</v>
      </c>
      <c r="E1" s="21">
        <f t="shared" ref="E1:H1" si="0">SUM(E4:E66)</f>
        <v>115817.19700000001</v>
      </c>
      <c r="F1" s="21">
        <f t="shared" si="0"/>
        <v>128293.099</v>
      </c>
      <c r="G1" s="21">
        <f t="shared" si="0"/>
        <v>150715.42500000002</v>
      </c>
      <c r="H1" s="21">
        <f t="shared" si="0"/>
        <v>188657.147</v>
      </c>
      <c r="I1" s="21"/>
      <c r="J1" s="21">
        <f>SUM(J4:J66)</f>
        <v>31760.268793617</v>
      </c>
      <c r="K1" s="21">
        <f>SUM(K4:K66)</f>
        <v>43108.266892127809</v>
      </c>
      <c r="L1" s="21">
        <f t="shared" ref="L1:O1" si="1">SUM(L4:L66)</f>
        <v>49552.127260008623</v>
      </c>
      <c r="M1" s="21">
        <f t="shared" si="1"/>
        <v>55372.928820586043</v>
      </c>
      <c r="N1" s="21">
        <f t="shared" si="1"/>
        <v>62081.869271058968</v>
      </c>
      <c r="O1" s="21">
        <f t="shared" si="1"/>
        <v>72749.567944400638</v>
      </c>
      <c r="P1" s="2"/>
      <c r="Q1" s="2"/>
    </row>
    <row r="2" spans="1:58" ht="12" customHeight="1" x14ac:dyDescent="0.3">
      <c r="B2" s="20"/>
      <c r="C2" s="3"/>
      <c r="D2" s="3"/>
    </row>
    <row r="3" spans="1:58" ht="12" customHeight="1" x14ac:dyDescent="0.3">
      <c r="C3" s="1" t="s">
        <v>38</v>
      </c>
      <c r="D3" s="1" t="s">
        <v>11</v>
      </c>
      <c r="E3" s="1" t="s">
        <v>15</v>
      </c>
      <c r="F3" s="3" t="s">
        <v>12</v>
      </c>
      <c r="G3" s="3" t="s">
        <v>13</v>
      </c>
      <c r="H3" s="3" t="s">
        <v>14</v>
      </c>
      <c r="I3" s="3"/>
      <c r="J3" s="1" t="s">
        <v>38</v>
      </c>
      <c r="K3" s="1" t="s">
        <v>11</v>
      </c>
      <c r="L3" s="1" t="s">
        <v>15</v>
      </c>
      <c r="M3" s="3" t="s">
        <v>12</v>
      </c>
      <c r="N3" s="3" t="s">
        <v>13</v>
      </c>
      <c r="O3" s="3" t="s">
        <v>14</v>
      </c>
    </row>
    <row r="4" spans="1:58" ht="12" customHeight="1" x14ac:dyDescent="0.3">
      <c r="A4" s="1">
        <v>17</v>
      </c>
      <c r="B4" s="1">
        <f>PRODUCT(B5,B$1)</f>
        <v>1.0609</v>
      </c>
      <c r="C4" s="1">
        <v>1851.64</v>
      </c>
      <c r="D4" s="1">
        <v>0</v>
      </c>
      <c r="E4" s="1">
        <v>0</v>
      </c>
      <c r="F4" s="1">
        <v>0</v>
      </c>
      <c r="G4" s="1">
        <v>0</v>
      </c>
      <c r="H4" s="1">
        <v>0</v>
      </c>
      <c r="I4" s="3"/>
      <c r="J4" s="2">
        <f t="shared" ref="J4:O5" si="2">PRODUCT($B4,C4)</f>
        <v>1964.4048760000001</v>
      </c>
      <c r="K4" s="2">
        <f t="shared" si="2"/>
        <v>0</v>
      </c>
      <c r="L4" s="2">
        <f t="shared" si="2"/>
        <v>0</v>
      </c>
      <c r="M4" s="2">
        <f t="shared" si="2"/>
        <v>0</v>
      </c>
      <c r="N4" s="2">
        <f t="shared" si="2"/>
        <v>0</v>
      </c>
      <c r="O4" s="2">
        <f t="shared" si="2"/>
        <v>0</v>
      </c>
    </row>
    <row r="5" spans="1:58" ht="12" customHeight="1" x14ac:dyDescent="0.3">
      <c r="A5" s="1">
        <v>18</v>
      </c>
      <c r="B5" s="1">
        <f>PRODUCT(B6,B$1)</f>
        <v>1.03</v>
      </c>
      <c r="C5" s="1">
        <v>1629.3579999999999</v>
      </c>
      <c r="D5" s="1">
        <v>0</v>
      </c>
      <c r="E5" s="1">
        <v>0</v>
      </c>
      <c r="F5" s="1">
        <v>0</v>
      </c>
      <c r="G5" s="1">
        <v>0</v>
      </c>
      <c r="H5" s="1">
        <v>0</v>
      </c>
      <c r="I5" s="3"/>
      <c r="J5" s="2">
        <f t="shared" si="2"/>
        <v>1678.23874</v>
      </c>
      <c r="K5" s="2">
        <f t="shared" si="2"/>
        <v>0</v>
      </c>
      <c r="L5" s="2">
        <f t="shared" si="2"/>
        <v>0</v>
      </c>
      <c r="M5" s="2">
        <f t="shared" si="2"/>
        <v>0</v>
      </c>
      <c r="N5" s="2">
        <f t="shared" si="2"/>
        <v>0</v>
      </c>
      <c r="O5" s="2">
        <f t="shared" si="2"/>
        <v>0</v>
      </c>
    </row>
    <row r="6" spans="1:58" ht="12" customHeight="1" x14ac:dyDescent="0.3">
      <c r="A6" s="1">
        <v>19</v>
      </c>
      <c r="B6" s="19">
        <v>1</v>
      </c>
      <c r="C6" s="1">
        <v>1110.105</v>
      </c>
      <c r="D6" s="1">
        <v>1166.837</v>
      </c>
      <c r="E6" s="2">
        <v>0</v>
      </c>
      <c r="F6" s="2">
        <v>0</v>
      </c>
      <c r="G6" s="2">
        <v>0</v>
      </c>
      <c r="H6" s="2">
        <v>0</v>
      </c>
      <c r="I6" s="2"/>
      <c r="J6" s="2">
        <f t="shared" ref="J6:O6" si="3">PRODUCT($B6,C6)</f>
        <v>1110.105</v>
      </c>
      <c r="K6" s="2">
        <f t="shared" si="3"/>
        <v>1166.837</v>
      </c>
      <c r="L6" s="2">
        <f t="shared" si="3"/>
        <v>0</v>
      </c>
      <c r="M6" s="2">
        <f t="shared" si="3"/>
        <v>0</v>
      </c>
      <c r="N6" s="2">
        <f t="shared" si="3"/>
        <v>0</v>
      </c>
      <c r="O6" s="2">
        <f t="shared" si="3"/>
        <v>0</v>
      </c>
      <c r="P6" s="2"/>
      <c r="Q6" s="2"/>
    </row>
    <row r="7" spans="1:58" ht="12" customHeight="1" x14ac:dyDescent="0.3">
      <c r="A7" s="1">
        <f t="shared" ref="A7:A66" si="4">SUM(A6,1)</f>
        <v>20</v>
      </c>
      <c r="B7" s="19">
        <f>PRODUCT(B6,1/B$1)</f>
        <v>0.970873786407767</v>
      </c>
      <c r="C7" s="1">
        <v>712.37180000000001</v>
      </c>
      <c r="D7" s="1">
        <v>1047.874</v>
      </c>
      <c r="E7" s="2">
        <v>1760.0719999999999</v>
      </c>
      <c r="F7" s="2">
        <v>0</v>
      </c>
      <c r="G7" s="2">
        <v>0</v>
      </c>
      <c r="H7" s="2">
        <v>0</v>
      </c>
      <c r="I7" s="2"/>
      <c r="J7" s="2">
        <f t="shared" ref="J7:J66" si="5">PRODUCT($B7,C7)</f>
        <v>691.62310679611653</v>
      </c>
      <c r="K7" s="2">
        <f t="shared" ref="K7:K38" si="6">PRODUCT($B7,D7)</f>
        <v>1017.3533980582524</v>
      </c>
      <c r="L7" s="2">
        <f t="shared" ref="L7:L38" si="7">PRODUCT($B7,E7)</f>
        <v>1708.8077669902912</v>
      </c>
      <c r="M7" s="2">
        <f t="shared" ref="M7:M38" si="8">PRODUCT($B7,F7)</f>
        <v>0</v>
      </c>
      <c r="N7" s="2">
        <f t="shared" ref="N7:N38" si="9">PRODUCT($B7,G7)</f>
        <v>0</v>
      </c>
      <c r="O7" s="2">
        <f t="shared" ref="O7:O66" si="10">PRODUCT($B7,H7)</f>
        <v>0</v>
      </c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</row>
    <row r="8" spans="1:58" ht="12" customHeight="1" x14ac:dyDescent="0.3">
      <c r="A8" s="1">
        <f t="shared" si="4"/>
        <v>21</v>
      </c>
      <c r="B8" s="19">
        <f t="shared" ref="B8:B66" si="11">PRODUCT(B7,1/B$1)</f>
        <v>0.94259590913375435</v>
      </c>
      <c r="C8" s="1">
        <v>718.2722</v>
      </c>
      <c r="D8" s="1">
        <v>1250.9449999999999</v>
      </c>
      <c r="E8" s="2">
        <v>1520.652</v>
      </c>
      <c r="F8" s="1">
        <v>1856.0840000000001</v>
      </c>
      <c r="G8" s="2">
        <v>0</v>
      </c>
      <c r="H8" s="2">
        <v>0</v>
      </c>
      <c r="I8" s="2"/>
      <c r="J8" s="2">
        <f t="shared" si="5"/>
        <v>677.04043736450183</v>
      </c>
      <c r="K8" s="2">
        <f t="shared" si="6"/>
        <v>1179.1356395513242</v>
      </c>
      <c r="L8" s="2">
        <f t="shared" si="7"/>
        <v>1433.3603544160619</v>
      </c>
      <c r="M8" s="2">
        <f t="shared" si="8"/>
        <v>1749.5371854086154</v>
      </c>
      <c r="N8" s="2">
        <f t="shared" si="9"/>
        <v>0</v>
      </c>
      <c r="O8" s="2">
        <f t="shared" si="10"/>
        <v>0</v>
      </c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</row>
    <row r="9" spans="1:58" ht="12" customHeight="1" x14ac:dyDescent="0.3">
      <c r="A9" s="1">
        <f t="shared" si="4"/>
        <v>22</v>
      </c>
      <c r="B9" s="19">
        <f t="shared" si="11"/>
        <v>0.91514165935315961</v>
      </c>
      <c r="C9" s="1">
        <v>969.78089999999997</v>
      </c>
      <c r="D9" s="1">
        <v>1120.9880000000001</v>
      </c>
      <c r="E9" s="2">
        <v>1514.201</v>
      </c>
      <c r="F9" s="1">
        <v>1330.077</v>
      </c>
      <c r="G9" s="2">
        <v>0</v>
      </c>
      <c r="H9" s="2">
        <v>0</v>
      </c>
      <c r="I9" s="2"/>
      <c r="J9" s="2">
        <f t="shared" si="5"/>
        <v>887.48690203500053</v>
      </c>
      <c r="K9" s="2">
        <f t="shared" si="6"/>
        <v>1025.8628184349798</v>
      </c>
      <c r="L9" s="2">
        <f t="shared" si="7"/>
        <v>1385.7084157342138</v>
      </c>
      <c r="M9" s="2">
        <f t="shared" si="8"/>
        <v>1217.2088728474725</v>
      </c>
      <c r="N9" s="2">
        <f t="shared" si="9"/>
        <v>0</v>
      </c>
      <c r="O9" s="2">
        <f t="shared" si="10"/>
        <v>0</v>
      </c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</row>
    <row r="10" spans="1:58" ht="12" customHeight="1" x14ac:dyDescent="0.3">
      <c r="A10" s="1">
        <f t="shared" si="4"/>
        <v>23</v>
      </c>
      <c r="B10" s="19">
        <f t="shared" si="11"/>
        <v>0.888487047915689</v>
      </c>
      <c r="C10" s="1">
        <v>1158.3</v>
      </c>
      <c r="D10" s="1">
        <v>1009.843</v>
      </c>
      <c r="E10" s="2">
        <v>1519.68</v>
      </c>
      <c r="F10" s="1">
        <v>1526.0129999999999</v>
      </c>
      <c r="G10" s="1">
        <v>2073.9430000000002</v>
      </c>
      <c r="H10" s="2">
        <v>0</v>
      </c>
      <c r="I10" s="2"/>
      <c r="J10" s="2">
        <f t="shared" si="5"/>
        <v>1029.1345476007425</v>
      </c>
      <c r="K10" s="2">
        <f t="shared" si="6"/>
        <v>897.2324259283231</v>
      </c>
      <c r="L10" s="2">
        <f t="shared" si="7"/>
        <v>1350.2159969765144</v>
      </c>
      <c r="M10" s="2">
        <f t="shared" si="8"/>
        <v>1355.8427854509644</v>
      </c>
      <c r="N10" s="2">
        <f t="shared" si="9"/>
        <v>1842.6714936154081</v>
      </c>
      <c r="O10" s="2">
        <f t="shared" si="10"/>
        <v>0</v>
      </c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</row>
    <row r="11" spans="1:58" ht="12" customHeight="1" x14ac:dyDescent="0.3">
      <c r="A11" s="1">
        <f t="shared" si="4"/>
        <v>24</v>
      </c>
      <c r="B11" s="19">
        <f t="shared" si="11"/>
        <v>0.86260878438416411</v>
      </c>
      <c r="C11" s="1">
        <v>647.64459999999997</v>
      </c>
      <c r="D11" s="1">
        <v>1354.8030000000001</v>
      </c>
      <c r="E11" s="2">
        <v>1411.55</v>
      </c>
      <c r="F11" s="1">
        <v>2134.4070000000002</v>
      </c>
      <c r="G11" s="1">
        <v>1839.7909999999999</v>
      </c>
      <c r="H11" s="2">
        <v>0</v>
      </c>
      <c r="I11" s="2"/>
      <c r="J11" s="2">
        <f t="shared" si="5"/>
        <v>558.66392111896823</v>
      </c>
      <c r="K11" s="2">
        <f t="shared" si="6"/>
        <v>1168.6649689100188</v>
      </c>
      <c r="L11" s="2">
        <f t="shared" si="7"/>
        <v>1217.6154295974668</v>
      </c>
      <c r="M11" s="2">
        <f t="shared" si="8"/>
        <v>1841.1582276510508</v>
      </c>
      <c r="N11" s="2">
        <f t="shared" si="9"/>
        <v>1587.0198780309256</v>
      </c>
      <c r="O11" s="2">
        <f t="shared" si="10"/>
        <v>0</v>
      </c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</row>
    <row r="12" spans="1:58" ht="12" customHeight="1" x14ac:dyDescent="0.3">
      <c r="A12" s="1">
        <f>SUM(A11,1)</f>
        <v>25</v>
      </c>
      <c r="B12" s="19">
        <f>PRODUCT(B11,1/B$1)</f>
        <v>0.83748425668365445</v>
      </c>
      <c r="C12" s="1">
        <v>809.89649999999995</v>
      </c>
      <c r="D12" s="1">
        <v>1136.7829999999999</v>
      </c>
      <c r="E12" s="2">
        <v>1324.761</v>
      </c>
      <c r="F12" s="1">
        <v>1227.559</v>
      </c>
      <c r="G12" s="1">
        <v>1830.0029999999999</v>
      </c>
      <c r="H12" s="2">
        <v>0</v>
      </c>
      <c r="I12" s="2"/>
      <c r="J12" s="2">
        <f t="shared" si="5"/>
        <v>678.27556829319326</v>
      </c>
      <c r="K12" s="2">
        <f t="shared" si="6"/>
        <v>952.0378657656147</v>
      </c>
      <c r="L12" s="2">
        <f t="shared" si="7"/>
        <v>1109.4664813684947</v>
      </c>
      <c r="M12" s="2">
        <f t="shared" si="8"/>
        <v>1028.0613366503301</v>
      </c>
      <c r="N12" s="2">
        <f t="shared" si="9"/>
        <v>1532.5987021838575</v>
      </c>
      <c r="O12" s="2">
        <f t="shared" si="10"/>
        <v>0</v>
      </c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</row>
    <row r="13" spans="1:58" ht="12" customHeight="1" x14ac:dyDescent="0.3">
      <c r="A13" s="1">
        <f t="shared" si="4"/>
        <v>26</v>
      </c>
      <c r="B13" s="19">
        <f t="shared" si="11"/>
        <v>0.81309151134335389</v>
      </c>
      <c r="C13" s="1">
        <v>655.15160000000003</v>
      </c>
      <c r="D13" s="1">
        <v>1135.2809999999999</v>
      </c>
      <c r="E13" s="2">
        <v>1505.5450000000001</v>
      </c>
      <c r="F13" s="1">
        <v>1411.07</v>
      </c>
      <c r="G13" s="1">
        <v>1886.5039999999999</v>
      </c>
      <c r="H13" s="1">
        <v>1929.9970000000001</v>
      </c>
      <c r="I13" s="2"/>
      <c r="J13" s="2">
        <f t="shared" si="5"/>
        <v>532.69820460301651</v>
      </c>
      <c r="K13" s="2">
        <f t="shared" si="6"/>
        <v>923.08734408939415</v>
      </c>
      <c r="L13" s="2">
        <f t="shared" si="7"/>
        <v>1224.1458594454298</v>
      </c>
      <c r="M13" s="2">
        <f t="shared" si="8"/>
        <v>1147.3290389112663</v>
      </c>
      <c r="N13" s="2">
        <f t="shared" si="9"/>
        <v>1533.9003885152824</v>
      </c>
      <c r="O13" s="2">
        <f t="shared" si="10"/>
        <v>1569.264177618139</v>
      </c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</row>
    <row r="14" spans="1:58" ht="12" customHeight="1" x14ac:dyDescent="0.3">
      <c r="A14" s="1">
        <f t="shared" si="4"/>
        <v>27</v>
      </c>
      <c r="B14" s="19">
        <f t="shared" si="11"/>
        <v>0.78940923431393584</v>
      </c>
      <c r="C14" s="1">
        <v>675.98180000000002</v>
      </c>
      <c r="D14" s="1">
        <v>1053.673</v>
      </c>
      <c r="E14" s="2">
        <v>1036.3240000000001</v>
      </c>
      <c r="F14" s="1">
        <v>2448.3339999999998</v>
      </c>
      <c r="G14" s="1">
        <v>1718.568</v>
      </c>
      <c r="H14" s="1">
        <v>2146.5889999999999</v>
      </c>
      <c r="I14" s="2"/>
      <c r="J14" s="2">
        <f t="shared" si="5"/>
        <v>533.62627514815608</v>
      </c>
      <c r="K14" s="2">
        <f t="shared" si="6"/>
        <v>831.77919614726773</v>
      </c>
      <c r="L14" s="2">
        <f t="shared" si="7"/>
        <v>818.08373534115526</v>
      </c>
      <c r="M14" s="2">
        <f t="shared" si="8"/>
        <v>1932.7374682847756</v>
      </c>
      <c r="N14" s="2">
        <f t="shared" si="9"/>
        <v>1356.653448996432</v>
      </c>
      <c r="O14" s="2">
        <f t="shared" si="10"/>
        <v>1694.5371788767172</v>
      </c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</row>
    <row r="15" spans="1:58" ht="12" customHeight="1" x14ac:dyDescent="0.3">
      <c r="A15" s="1">
        <f t="shared" si="4"/>
        <v>28</v>
      </c>
      <c r="B15" s="19">
        <f t="shared" si="11"/>
        <v>0.76641673234362706</v>
      </c>
      <c r="C15" s="1">
        <v>644.14660000000003</v>
      </c>
      <c r="D15" s="1">
        <v>1012.052</v>
      </c>
      <c r="E15" s="2">
        <v>1299.671</v>
      </c>
      <c r="F15" s="1">
        <v>2087.7649999999999</v>
      </c>
      <c r="G15" s="1">
        <v>1722.075</v>
      </c>
      <c r="H15" s="1">
        <v>1780.98</v>
      </c>
      <c r="I15" s="2"/>
      <c r="J15" s="2">
        <f t="shared" si="5"/>
        <v>493.68473232225745</v>
      </c>
      <c r="K15" s="2">
        <f t="shared" si="6"/>
        <v>775.65358680183249</v>
      </c>
      <c r="L15" s="2">
        <f t="shared" si="7"/>
        <v>996.08960094177417</v>
      </c>
      <c r="M15" s="2">
        <f t="shared" si="8"/>
        <v>1600.0980292013924</v>
      </c>
      <c r="N15" s="2">
        <f t="shared" si="9"/>
        <v>1319.8270943506516</v>
      </c>
      <c r="O15" s="2">
        <f t="shared" si="10"/>
        <v>1364.972871969353</v>
      </c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</row>
    <row r="16" spans="1:58" ht="12" customHeight="1" x14ac:dyDescent="0.3">
      <c r="A16" s="1">
        <f t="shared" si="4"/>
        <v>29</v>
      </c>
      <c r="B16" s="19">
        <f t="shared" si="11"/>
        <v>0.74409391489672527</v>
      </c>
      <c r="C16" s="1">
        <v>580.91200000000003</v>
      </c>
      <c r="D16" s="1">
        <v>1165.3720000000001</v>
      </c>
      <c r="E16" s="2">
        <v>1364.5160000000001</v>
      </c>
      <c r="F16" s="1">
        <v>2001.1</v>
      </c>
      <c r="G16" s="1">
        <v>1520.1780000000001</v>
      </c>
      <c r="H16" s="1">
        <v>1593.4580000000001</v>
      </c>
      <c r="I16" s="2"/>
      <c r="J16" s="2">
        <f t="shared" si="5"/>
        <v>432.25308429048647</v>
      </c>
      <c r="K16" s="2">
        <f t="shared" si="6"/>
        <v>867.14621379102653</v>
      </c>
      <c r="L16" s="2">
        <f t="shared" si="7"/>
        <v>1015.32805237922</v>
      </c>
      <c r="M16" s="2">
        <f t="shared" si="8"/>
        <v>1489.0063330998369</v>
      </c>
      <c r="N16" s="2">
        <f t="shared" si="9"/>
        <v>1131.1551993598741</v>
      </c>
      <c r="O16" s="2">
        <f t="shared" si="10"/>
        <v>1185.682401443506</v>
      </c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</row>
    <row r="17" spans="1:58" ht="12" customHeight="1" x14ac:dyDescent="0.3">
      <c r="A17" s="1">
        <f t="shared" si="4"/>
        <v>30</v>
      </c>
      <c r="B17" s="19">
        <f t="shared" si="11"/>
        <v>0.72242127659876243</v>
      </c>
      <c r="C17" s="1">
        <v>709.42510000000004</v>
      </c>
      <c r="D17" s="1">
        <v>974.92610000000002</v>
      </c>
      <c r="E17" s="2">
        <v>1259.1790000000001</v>
      </c>
      <c r="F17" s="1">
        <v>2097.1790000000001</v>
      </c>
      <c r="G17" s="1">
        <v>1936.019</v>
      </c>
      <c r="H17" s="1">
        <v>2125.4119999999998</v>
      </c>
      <c r="I17" s="2"/>
      <c r="J17" s="2">
        <f t="shared" si="5"/>
        <v>512.50378639320468</v>
      </c>
      <c r="K17" s="2">
        <f t="shared" si="6"/>
        <v>704.30735775145274</v>
      </c>
      <c r="L17" s="2">
        <f t="shared" si="7"/>
        <v>909.65770064635319</v>
      </c>
      <c r="M17" s="2">
        <f t="shared" si="8"/>
        <v>1515.0467304361161</v>
      </c>
      <c r="N17" s="2">
        <f t="shared" si="9"/>
        <v>1398.6213174994593</v>
      </c>
      <c r="O17" s="2">
        <f t="shared" si="10"/>
        <v>1535.4428503383288</v>
      </c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</row>
    <row r="18" spans="1:58" ht="12" customHeight="1" x14ac:dyDescent="0.3">
      <c r="A18" s="1">
        <f t="shared" si="4"/>
        <v>31</v>
      </c>
      <c r="B18" s="19">
        <f t="shared" si="11"/>
        <v>0.70137988019297326</v>
      </c>
      <c r="C18" s="1">
        <v>599.28790000000004</v>
      </c>
      <c r="D18" s="1">
        <v>1179.3420000000001</v>
      </c>
      <c r="E18" s="2">
        <v>1279.56</v>
      </c>
      <c r="F18" s="1">
        <v>1682.7439999999999</v>
      </c>
      <c r="G18" s="1">
        <v>2128.1640000000002</v>
      </c>
      <c r="H18" s="1">
        <v>2190.8890000000001</v>
      </c>
      <c r="I18" s="2"/>
      <c r="J18" s="2">
        <f t="shared" si="5"/>
        <v>420.32847550309856</v>
      </c>
      <c r="K18" s="2">
        <f t="shared" si="6"/>
        <v>827.16675066654159</v>
      </c>
      <c r="L18" s="2">
        <f t="shared" si="7"/>
        <v>897.45763949972081</v>
      </c>
      <c r="M18" s="2">
        <f t="shared" si="8"/>
        <v>1180.2427851154446</v>
      </c>
      <c r="N18" s="2">
        <f t="shared" si="9"/>
        <v>1492.6514113509988</v>
      </c>
      <c r="O18" s="2">
        <f t="shared" si="10"/>
        <v>1536.645464336103</v>
      </c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</row>
    <row r="19" spans="1:58" ht="12" customHeight="1" x14ac:dyDescent="0.3">
      <c r="A19" s="1">
        <f t="shared" si="4"/>
        <v>32</v>
      </c>
      <c r="B19" s="19">
        <f t="shared" si="11"/>
        <v>0.68095133999317792</v>
      </c>
      <c r="C19" s="1">
        <v>677.9357</v>
      </c>
      <c r="D19" s="1">
        <v>1210.973</v>
      </c>
      <c r="E19" s="2">
        <v>1443.502</v>
      </c>
      <c r="F19" s="1">
        <v>1546.165</v>
      </c>
      <c r="G19" s="1">
        <v>2137.0300000000002</v>
      </c>
      <c r="H19" s="1">
        <v>2275.4009999999998</v>
      </c>
      <c r="I19" s="2"/>
      <c r="J19" s="2">
        <f t="shared" si="5"/>
        <v>461.64122334421307</v>
      </c>
      <c r="K19" s="2">
        <f t="shared" si="6"/>
        <v>824.61368704555866</v>
      </c>
      <c r="L19" s="2">
        <f t="shared" si="7"/>
        <v>982.95462118283228</v>
      </c>
      <c r="M19" s="2">
        <f t="shared" si="8"/>
        <v>1052.8631286005518</v>
      </c>
      <c r="N19" s="2">
        <f t="shared" si="9"/>
        <v>1455.2134421056212</v>
      </c>
      <c r="O19" s="2">
        <f t="shared" si="10"/>
        <v>1549.4373599718169</v>
      </c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</row>
    <row r="20" spans="1:58" ht="12" customHeight="1" x14ac:dyDescent="0.3">
      <c r="A20" s="1">
        <f t="shared" si="4"/>
        <v>33</v>
      </c>
      <c r="B20" s="19">
        <f t="shared" si="11"/>
        <v>0.66111780581861934</v>
      </c>
      <c r="C20" s="1">
        <v>678.35159999999996</v>
      </c>
      <c r="D20" s="1">
        <v>1243.9159999999999</v>
      </c>
      <c r="E20" s="2">
        <v>1304.788</v>
      </c>
      <c r="F20" s="1">
        <v>1933.4280000000001</v>
      </c>
      <c r="G20" s="1">
        <v>2326.7310000000002</v>
      </c>
      <c r="H20" s="1">
        <v>2735.2020000000002</v>
      </c>
      <c r="I20" s="2"/>
      <c r="J20" s="2">
        <f t="shared" si="5"/>
        <v>448.47032136554969</v>
      </c>
      <c r="K20" s="2">
        <f t="shared" si="6"/>
        <v>822.37501654267362</v>
      </c>
      <c r="L20" s="2">
        <f t="shared" si="7"/>
        <v>862.61857961846465</v>
      </c>
      <c r="M20" s="2">
        <f t="shared" si="8"/>
        <v>1278.2236770682816</v>
      </c>
      <c r="N20" s="2">
        <f t="shared" si="9"/>
        <v>1538.2432934501621</v>
      </c>
      <c r="O20" s="2">
        <f t="shared" si="10"/>
        <v>1808.2907447106993</v>
      </c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</row>
    <row r="21" spans="1:58" ht="12" customHeight="1" x14ac:dyDescent="0.3">
      <c r="A21" s="1">
        <f t="shared" si="4"/>
        <v>34</v>
      </c>
      <c r="B21" s="19">
        <f t="shared" si="11"/>
        <v>0.64186194739671787</v>
      </c>
      <c r="C21" s="1">
        <v>807.2414</v>
      </c>
      <c r="D21" s="1">
        <v>1303.537</v>
      </c>
      <c r="E21" s="2">
        <v>1453.675</v>
      </c>
      <c r="F21" s="1">
        <v>1688.8589999999999</v>
      </c>
      <c r="G21" s="1">
        <v>1870.8440000000001</v>
      </c>
      <c r="H21" s="1">
        <v>2619.6840000000002</v>
      </c>
      <c r="I21" s="2"/>
      <c r="J21" s="2">
        <f t="shared" si="5"/>
        <v>518.13753702325289</v>
      </c>
      <c r="K21" s="2">
        <f t="shared" si="6"/>
        <v>836.6907973236755</v>
      </c>
      <c r="L21" s="2">
        <f t="shared" si="7"/>
        <v>933.05866638192379</v>
      </c>
      <c r="M21" s="2">
        <f t="shared" si="8"/>
        <v>1084.0143266184734</v>
      </c>
      <c r="N21" s="2">
        <f t="shared" si="9"/>
        <v>1200.8235731154653</v>
      </c>
      <c r="O21" s="2">
        <f t="shared" si="10"/>
        <v>1681.4754738040235</v>
      </c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</row>
    <row r="22" spans="1:58" ht="12" customHeight="1" x14ac:dyDescent="0.3">
      <c r="A22" s="1">
        <f t="shared" si="4"/>
        <v>35</v>
      </c>
      <c r="B22" s="19">
        <f t="shared" si="11"/>
        <v>0.62316693922011446</v>
      </c>
      <c r="C22" s="1">
        <v>640.7912</v>
      </c>
      <c r="D22" s="1">
        <v>1115.2860000000001</v>
      </c>
      <c r="E22" s="2">
        <v>1818.116</v>
      </c>
      <c r="F22" s="1">
        <v>1861.0139999999999</v>
      </c>
      <c r="G22" s="1">
        <v>2101.4450000000002</v>
      </c>
      <c r="H22" s="1">
        <v>2853.3330000000001</v>
      </c>
      <c r="I22" s="2"/>
      <c r="J22" s="2">
        <f t="shared" si="5"/>
        <v>399.31989078318423</v>
      </c>
      <c r="K22" s="2">
        <f t="shared" si="6"/>
        <v>695.00936297504461</v>
      </c>
      <c r="L22" s="2">
        <f t="shared" si="7"/>
        <v>1132.9897828671176</v>
      </c>
      <c r="M22" s="2">
        <f t="shared" si="8"/>
        <v>1159.7223982257819</v>
      </c>
      <c r="N22" s="2">
        <f t="shared" si="9"/>
        <v>1309.5510485894135</v>
      </c>
      <c r="O22" s="2">
        <f t="shared" si="10"/>
        <v>1778.1027921857469</v>
      </c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</row>
    <row r="23" spans="1:58" ht="12" customHeight="1" x14ac:dyDescent="0.3">
      <c r="A23" s="1">
        <f t="shared" si="4"/>
        <v>36</v>
      </c>
      <c r="B23" s="19">
        <f t="shared" si="11"/>
        <v>0.60501644584477132</v>
      </c>
      <c r="C23" s="1">
        <v>849.22019999999998</v>
      </c>
      <c r="D23" s="1">
        <v>1303.845</v>
      </c>
      <c r="E23" s="2">
        <v>1707.172</v>
      </c>
      <c r="F23" s="1">
        <v>2100.2849999999999</v>
      </c>
      <c r="G23" s="1">
        <v>2594.4630000000002</v>
      </c>
      <c r="H23" s="1">
        <v>2754.1289999999999</v>
      </c>
      <c r="I23" s="2"/>
      <c r="J23" s="2">
        <f t="shared" si="5"/>
        <v>513.79218714358581</v>
      </c>
      <c r="K23" s="2">
        <f t="shared" si="6"/>
        <v>788.84766783247585</v>
      </c>
      <c r="L23" s="2">
        <f t="shared" si="7"/>
        <v>1032.86713588571</v>
      </c>
      <c r="M23" s="2">
        <f t="shared" si="8"/>
        <v>1270.7069659610854</v>
      </c>
      <c r="N23" s="2">
        <f t="shared" si="9"/>
        <v>1569.692783135763</v>
      </c>
      <c r="O23" s="2">
        <f t="shared" si="10"/>
        <v>1666.2933389780142</v>
      </c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</row>
    <row r="24" spans="1:58" ht="12" customHeight="1" x14ac:dyDescent="0.3">
      <c r="A24" s="1">
        <f t="shared" si="4"/>
        <v>37</v>
      </c>
      <c r="B24" s="19">
        <f t="shared" si="11"/>
        <v>0.58739460761628282</v>
      </c>
      <c r="C24" s="1">
        <v>967.16409999999996</v>
      </c>
      <c r="D24" s="1">
        <v>1332.693</v>
      </c>
      <c r="E24" s="2">
        <v>1780.3230000000001</v>
      </c>
      <c r="F24" s="1">
        <v>1930.578</v>
      </c>
      <c r="G24" s="1">
        <v>2681.76</v>
      </c>
      <c r="H24" s="1">
        <v>3120.7159999999999</v>
      </c>
      <c r="I24" s="2"/>
      <c r="J24" s="2">
        <f t="shared" si="5"/>
        <v>568.1069770200553</v>
      </c>
      <c r="K24" s="2">
        <f t="shared" si="6"/>
        <v>782.8166818079668</v>
      </c>
      <c r="L24" s="2">
        <f t="shared" si="7"/>
        <v>1045.7521300152434</v>
      </c>
      <c r="M24" s="2">
        <f t="shared" si="8"/>
        <v>1134.0111067826281</v>
      </c>
      <c r="N24" s="2">
        <f t="shared" si="9"/>
        <v>1575.2513629210428</v>
      </c>
      <c r="O24" s="2">
        <f t="shared" si="10"/>
        <v>1833.0917503018557</v>
      </c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</row>
    <row r="25" spans="1:58" ht="12" customHeight="1" x14ac:dyDescent="0.3">
      <c r="A25" s="1">
        <f t="shared" si="4"/>
        <v>38</v>
      </c>
      <c r="B25" s="19">
        <f t="shared" si="11"/>
        <v>0.57028602681192508</v>
      </c>
      <c r="C25" s="1">
        <v>844.89869999999996</v>
      </c>
      <c r="D25" s="1">
        <v>1565.8789999999999</v>
      </c>
      <c r="E25" s="2">
        <v>1819.373</v>
      </c>
      <c r="F25" s="1">
        <v>1898.8320000000001</v>
      </c>
      <c r="G25" s="1">
        <v>2582.355</v>
      </c>
      <c r="H25" s="1">
        <v>3107.1709999999998</v>
      </c>
      <c r="I25" s="2"/>
      <c r="J25" s="2">
        <f t="shared" si="5"/>
        <v>481.83392268156064</v>
      </c>
      <c r="K25" s="2">
        <f t="shared" si="6"/>
        <v>892.99891337823044</v>
      </c>
      <c r="L25" s="2">
        <f t="shared" si="7"/>
        <v>1037.5629994588926</v>
      </c>
      <c r="M25" s="2">
        <f t="shared" si="8"/>
        <v>1082.8773568633414</v>
      </c>
      <c r="N25" s="2">
        <f t="shared" si="9"/>
        <v>1472.6809727679088</v>
      </c>
      <c r="O25" s="2">
        <f t="shared" si="10"/>
        <v>1771.9762042152361</v>
      </c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</row>
    <row r="26" spans="1:58" ht="12" customHeight="1" x14ac:dyDescent="0.3">
      <c r="A26" s="1">
        <f t="shared" si="4"/>
        <v>39</v>
      </c>
      <c r="B26" s="19">
        <f t="shared" si="11"/>
        <v>0.55367575418633508</v>
      </c>
      <c r="C26" s="1">
        <v>1001.7190000000001</v>
      </c>
      <c r="D26" s="1">
        <v>1615.54</v>
      </c>
      <c r="E26" s="2">
        <v>1697.1279999999999</v>
      </c>
      <c r="F26" s="1">
        <v>1939.479</v>
      </c>
      <c r="G26" s="1">
        <v>2300.5770000000002</v>
      </c>
      <c r="H26" s="1">
        <v>3729.201</v>
      </c>
      <c r="I26" s="2"/>
      <c r="J26" s="2">
        <f t="shared" si="5"/>
        <v>554.62752280778136</v>
      </c>
      <c r="K26" s="2">
        <f t="shared" si="6"/>
        <v>894.48532791819173</v>
      </c>
      <c r="L26" s="2">
        <f t="shared" si="7"/>
        <v>939.65862535074643</v>
      </c>
      <c r="M26" s="2">
        <f t="shared" si="8"/>
        <v>1073.842498053559</v>
      </c>
      <c r="N26" s="2">
        <f t="shared" si="9"/>
        <v>1273.7737055387363</v>
      </c>
      <c r="O26" s="2">
        <f t="shared" si="10"/>
        <v>2064.7681761874351</v>
      </c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</row>
    <row r="27" spans="1:58" ht="12" customHeight="1" x14ac:dyDescent="0.3">
      <c r="A27" s="1">
        <f t="shared" si="4"/>
        <v>40</v>
      </c>
      <c r="B27" s="19">
        <f t="shared" si="11"/>
        <v>0.53754927590906321</v>
      </c>
      <c r="C27" s="1">
        <v>993.41020000000003</v>
      </c>
      <c r="D27" s="1">
        <v>1369.586</v>
      </c>
      <c r="E27" s="2">
        <v>2100.4540000000002</v>
      </c>
      <c r="F27" s="1">
        <v>2047.1410000000001</v>
      </c>
      <c r="G27" s="1">
        <v>2745.0189999999998</v>
      </c>
      <c r="H27" s="1">
        <v>3499.2939999999999</v>
      </c>
      <c r="I27" s="2"/>
      <c r="J27" s="2">
        <f t="shared" si="5"/>
        <v>534.00693369067767</v>
      </c>
      <c r="K27" s="2">
        <f t="shared" si="6"/>
        <v>736.21996259519028</v>
      </c>
      <c r="L27" s="2">
        <f t="shared" si="7"/>
        <v>1129.0975267802955</v>
      </c>
      <c r="M27" s="2">
        <f t="shared" si="8"/>
        <v>1100.4391622337555</v>
      </c>
      <c r="N27" s="2">
        <f t="shared" si="9"/>
        <v>1475.5829758066207</v>
      </c>
      <c r="O27" s="2">
        <f t="shared" si="10"/>
        <v>1881.0429558929293</v>
      </c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</row>
    <row r="28" spans="1:58" ht="12" customHeight="1" x14ac:dyDescent="0.3">
      <c r="A28" s="1">
        <f t="shared" si="4"/>
        <v>41</v>
      </c>
      <c r="B28" s="19">
        <f t="shared" si="11"/>
        <v>0.52189250088258565</v>
      </c>
      <c r="C28" s="1">
        <v>887.3279</v>
      </c>
      <c r="D28" s="1">
        <v>1642.5830000000001</v>
      </c>
      <c r="E28" s="2">
        <v>1922.8979999999999</v>
      </c>
      <c r="F28" s="1">
        <v>2304.5749999999998</v>
      </c>
      <c r="G28" s="2">
        <v>2749.9409999999998</v>
      </c>
      <c r="H28" s="1">
        <v>3611.5160000000001</v>
      </c>
      <c r="I28" s="2"/>
      <c r="J28" s="2">
        <f t="shared" si="5"/>
        <v>463.08977683389287</v>
      </c>
      <c r="K28" s="2">
        <f t="shared" si="6"/>
        <v>857.2517497772202</v>
      </c>
      <c r="L28" s="2">
        <f t="shared" si="7"/>
        <v>1003.5460461621221</v>
      </c>
      <c r="M28" s="2">
        <f t="shared" si="8"/>
        <v>1202.7404102214848</v>
      </c>
      <c r="N28" s="2">
        <f t="shared" si="9"/>
        <v>1435.1735857695583</v>
      </c>
      <c r="O28" s="2">
        <f t="shared" si="10"/>
        <v>1884.8231172174721</v>
      </c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</row>
    <row r="29" spans="1:58" ht="12" customHeight="1" x14ac:dyDescent="0.3">
      <c r="A29" s="1">
        <f t="shared" si="4"/>
        <v>42</v>
      </c>
      <c r="B29" s="19">
        <f t="shared" si="11"/>
        <v>0.50669174842969478</v>
      </c>
      <c r="C29" s="1">
        <v>871.82950000000005</v>
      </c>
      <c r="D29" s="1">
        <v>1639.2560000000001</v>
      </c>
      <c r="E29" s="2">
        <v>2318.6390000000001</v>
      </c>
      <c r="F29" s="1">
        <v>2223.9760000000001</v>
      </c>
      <c r="G29" s="2">
        <v>2702.3739999999998</v>
      </c>
      <c r="H29" s="1">
        <v>4341.0259999999998</v>
      </c>
      <c r="I29" s="2"/>
      <c r="J29" s="2">
        <f t="shared" si="5"/>
        <v>441.74881368758662</v>
      </c>
      <c r="K29" s="2">
        <f t="shared" si="6"/>
        <v>830.59748876386777</v>
      </c>
      <c r="L29" s="2">
        <f t="shared" si="7"/>
        <v>1174.835248887279</v>
      </c>
      <c r="M29" s="2">
        <f t="shared" si="8"/>
        <v>1126.8702879056789</v>
      </c>
      <c r="N29" s="2">
        <f t="shared" si="9"/>
        <v>1369.2706069709479</v>
      </c>
      <c r="O29" s="2">
        <f t="shared" si="10"/>
        <v>2199.5620539187639</v>
      </c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</row>
    <row r="30" spans="1:58" ht="12" customHeight="1" x14ac:dyDescent="0.3">
      <c r="A30" s="1">
        <f t="shared" si="4"/>
        <v>43</v>
      </c>
      <c r="B30" s="19">
        <f t="shared" si="11"/>
        <v>0.49193373633950949</v>
      </c>
      <c r="C30" s="1">
        <v>1103.9670000000001</v>
      </c>
      <c r="D30" s="1">
        <v>1773.117</v>
      </c>
      <c r="E30" s="2">
        <v>1998.4870000000001</v>
      </c>
      <c r="F30" s="1">
        <v>2149.3809999999999</v>
      </c>
      <c r="G30" s="2">
        <v>2744.7440000000001</v>
      </c>
      <c r="H30" s="1">
        <v>3911.047</v>
      </c>
      <c r="I30" s="2"/>
      <c r="J30" s="2">
        <f t="shared" si="5"/>
        <v>543.07861110551937</v>
      </c>
      <c r="K30" s="2">
        <f t="shared" si="6"/>
        <v>872.25607077710197</v>
      </c>
      <c r="L30" s="2">
        <f t="shared" si="7"/>
        <v>983.12317693593729</v>
      </c>
      <c r="M30" s="2">
        <f t="shared" si="8"/>
        <v>1057.3530261471512</v>
      </c>
      <c r="N30" s="2">
        <f t="shared" si="9"/>
        <v>1350.2321712154508</v>
      </c>
      <c r="O30" s="2">
        <f t="shared" si="10"/>
        <v>1923.9759637094296</v>
      </c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</row>
    <row r="31" spans="1:58" ht="12" customHeight="1" x14ac:dyDescent="0.3">
      <c r="A31" s="1">
        <f t="shared" si="4"/>
        <v>44</v>
      </c>
      <c r="B31" s="19">
        <f t="shared" si="11"/>
        <v>0.4776055692616597</v>
      </c>
      <c r="C31" s="1">
        <v>1473.8440000000001</v>
      </c>
      <c r="D31" s="1">
        <v>1558.211</v>
      </c>
      <c r="E31" s="2">
        <v>1741.2439999999999</v>
      </c>
      <c r="F31" s="1">
        <v>2126.2910000000002</v>
      </c>
      <c r="G31" s="2">
        <v>3037.5880000000002</v>
      </c>
      <c r="H31" s="1">
        <v>3943.223</v>
      </c>
      <c r="I31" s="2"/>
      <c r="J31" s="2">
        <f t="shared" si="5"/>
        <v>703.91610262288157</v>
      </c>
      <c r="K31" s="2">
        <f t="shared" si="6"/>
        <v>744.21025168478002</v>
      </c>
      <c r="L31" s="2">
        <f t="shared" si="7"/>
        <v>831.62783184344937</v>
      </c>
      <c r="M31" s="2">
        <f t="shared" si="8"/>
        <v>1015.5284234709437</v>
      </c>
      <c r="N31" s="2">
        <f t="shared" si="9"/>
        <v>1450.7689459223864</v>
      </c>
      <c r="O31" s="2">
        <f t="shared" si="10"/>
        <v>1883.3052656406696</v>
      </c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</row>
    <row r="32" spans="1:58" ht="12" customHeight="1" x14ac:dyDescent="0.3">
      <c r="A32" s="1">
        <f t="shared" si="4"/>
        <v>45</v>
      </c>
      <c r="B32" s="19">
        <f t="shared" si="11"/>
        <v>0.46369472743850459</v>
      </c>
      <c r="C32" s="1">
        <v>1285.7360000000001</v>
      </c>
      <c r="D32" s="1">
        <v>1939.7739999999999</v>
      </c>
      <c r="E32" s="2">
        <v>2363.0309999999999</v>
      </c>
      <c r="F32" s="1">
        <v>2240.9940000000001</v>
      </c>
      <c r="G32" s="2">
        <v>2859.7159999999999</v>
      </c>
      <c r="H32" s="1">
        <v>4606.3509999999997</v>
      </c>
      <c r="I32" s="2"/>
      <c r="J32" s="2">
        <f t="shared" si="5"/>
        <v>596.18900407787316</v>
      </c>
      <c r="K32" s="2">
        <f t="shared" si="6"/>
        <v>899.46297622229781</v>
      </c>
      <c r="L32" s="2">
        <f t="shared" si="7"/>
        <v>1095.7250154737369</v>
      </c>
      <c r="M32" s="2">
        <f t="shared" si="8"/>
        <v>1039.1371020213242</v>
      </c>
      <c r="N32" s="2">
        <f t="shared" si="9"/>
        <v>1326.0352311715305</v>
      </c>
      <c r="O32" s="2">
        <f t="shared" si="10"/>
        <v>2135.940671431083</v>
      </c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</row>
    <row r="33" spans="1:58" ht="12" customHeight="1" x14ac:dyDescent="0.3">
      <c r="A33" s="1">
        <f t="shared" si="4"/>
        <v>46</v>
      </c>
      <c r="B33" s="19">
        <f t="shared" si="11"/>
        <v>0.45018905576553847</v>
      </c>
      <c r="C33" s="1">
        <v>1225.2950000000001</v>
      </c>
      <c r="D33" s="1">
        <v>1761.931</v>
      </c>
      <c r="E33" s="2">
        <v>1810.971</v>
      </c>
      <c r="F33" s="1">
        <v>2408.7269999999999</v>
      </c>
      <c r="G33" s="2">
        <v>3457.6680000000001</v>
      </c>
      <c r="H33" s="1">
        <v>4247.9229999999998</v>
      </c>
      <c r="I33" s="2"/>
      <c r="J33" s="2">
        <f t="shared" si="5"/>
        <v>551.61439908423552</v>
      </c>
      <c r="K33" s="2">
        <f t="shared" si="6"/>
        <v>793.20205321403103</v>
      </c>
      <c r="L33" s="2">
        <f t="shared" si="7"/>
        <v>815.27932450877302</v>
      </c>
      <c r="M33" s="2">
        <f t="shared" si="8"/>
        <v>1084.3825337269582</v>
      </c>
      <c r="N33" s="2">
        <f t="shared" si="9"/>
        <v>1556.604292070718</v>
      </c>
      <c r="O33" s="2">
        <f t="shared" si="10"/>
        <v>1912.3684443347133</v>
      </c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</row>
    <row r="34" spans="1:58" ht="12" customHeight="1" x14ac:dyDescent="0.3">
      <c r="A34" s="1">
        <f t="shared" si="4"/>
        <v>47</v>
      </c>
      <c r="B34" s="19">
        <f t="shared" si="11"/>
        <v>0.43707675317042571</v>
      </c>
      <c r="C34" s="1">
        <v>974.58370000000002</v>
      </c>
      <c r="D34" s="1">
        <v>2041.6769999999999</v>
      </c>
      <c r="E34" s="2">
        <v>2643.8310000000001</v>
      </c>
      <c r="F34" s="1">
        <v>2117.5419999999999</v>
      </c>
      <c r="G34" s="2">
        <v>2885.96</v>
      </c>
      <c r="H34" s="1">
        <v>4126.8999999999996</v>
      </c>
      <c r="I34" s="2"/>
      <c r="J34" s="2">
        <f t="shared" si="5"/>
        <v>425.96787928882026</v>
      </c>
      <c r="K34" s="2">
        <f t="shared" si="6"/>
        <v>892.36955418273521</v>
      </c>
      <c r="L34" s="2">
        <f t="shared" si="7"/>
        <v>1155.5570694113198</v>
      </c>
      <c r="M34" s="2">
        <f t="shared" si="8"/>
        <v>925.52838206200954</v>
      </c>
      <c r="N34" s="2">
        <f t="shared" si="9"/>
        <v>1261.3860265797218</v>
      </c>
      <c r="O34" s="2">
        <f t="shared" si="10"/>
        <v>1803.7720526590297</v>
      </c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</row>
    <row r="35" spans="1:58" ht="12" customHeight="1" x14ac:dyDescent="0.3">
      <c r="A35" s="1">
        <f t="shared" si="4"/>
        <v>48</v>
      </c>
      <c r="B35" s="19">
        <f t="shared" si="11"/>
        <v>0.42434636230138417</v>
      </c>
      <c r="C35" s="1">
        <v>976.34</v>
      </c>
      <c r="D35" s="1">
        <v>1674.2570000000001</v>
      </c>
      <c r="E35" s="2">
        <v>2254.9029999999998</v>
      </c>
      <c r="F35" s="1">
        <v>2787.1109999999999</v>
      </c>
      <c r="G35" s="2">
        <v>3032.2170000000001</v>
      </c>
      <c r="H35" s="1">
        <v>4071.3739999999998</v>
      </c>
      <c r="I35" s="2"/>
      <c r="J35" s="2">
        <f t="shared" si="5"/>
        <v>414.30632736933342</v>
      </c>
      <c r="K35" s="2">
        <f t="shared" si="6"/>
        <v>710.46486750762858</v>
      </c>
      <c r="L35" s="2">
        <f t="shared" si="7"/>
        <v>956.85988539247796</v>
      </c>
      <c r="M35" s="2">
        <f t="shared" si="8"/>
        <v>1182.7004141801731</v>
      </c>
      <c r="N35" s="2">
        <f t="shared" si="9"/>
        <v>1286.7102536584161</v>
      </c>
      <c r="O35" s="2">
        <f t="shared" si="10"/>
        <v>1727.6727464684357</v>
      </c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</row>
    <row r="36" spans="1:58" ht="12" customHeight="1" x14ac:dyDescent="0.3">
      <c r="A36" s="1">
        <f t="shared" si="4"/>
        <v>49</v>
      </c>
      <c r="B36" s="19">
        <f t="shared" si="11"/>
        <v>0.41198675951590696</v>
      </c>
      <c r="C36" s="1">
        <v>1227.9590000000001</v>
      </c>
      <c r="D36" s="1">
        <v>1872.796</v>
      </c>
      <c r="E36" s="2">
        <v>2237.0340000000001</v>
      </c>
      <c r="F36" s="1">
        <v>2806.9569999999999</v>
      </c>
      <c r="G36" s="2">
        <v>2741.194</v>
      </c>
      <c r="H36" s="1">
        <v>4467.9369999999999</v>
      </c>
      <c r="I36" s="2"/>
      <c r="J36" s="2">
        <f t="shared" si="5"/>
        <v>505.90284922839362</v>
      </c>
      <c r="K36" s="2">
        <f t="shared" si="6"/>
        <v>771.56715527435256</v>
      </c>
      <c r="L36" s="2">
        <f t="shared" si="7"/>
        <v>921.62838858690748</v>
      </c>
      <c r="M36" s="2">
        <f t="shared" si="8"/>
        <v>1156.4291185304917</v>
      </c>
      <c r="N36" s="2">
        <f t="shared" si="9"/>
        <v>1129.3356332644471</v>
      </c>
      <c r="O36" s="2">
        <f t="shared" si="10"/>
        <v>1840.7308863512228</v>
      </c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</row>
    <row r="37" spans="1:58" ht="12" customHeight="1" x14ac:dyDescent="0.3">
      <c r="A37" s="1">
        <f t="shared" si="4"/>
        <v>50</v>
      </c>
      <c r="B37" s="19">
        <f t="shared" si="11"/>
        <v>0.39998714516107475</v>
      </c>
      <c r="C37" s="1">
        <v>1124.154</v>
      </c>
      <c r="D37" s="1">
        <v>2105.4140000000002</v>
      </c>
      <c r="E37" s="2">
        <v>2166.261</v>
      </c>
      <c r="F37" s="1">
        <v>2721.3760000000002</v>
      </c>
      <c r="G37" s="2">
        <v>3236.357</v>
      </c>
      <c r="H37" s="1">
        <v>4197.5950000000003</v>
      </c>
      <c r="I37" s="2"/>
      <c r="J37" s="2">
        <f t="shared" si="5"/>
        <v>449.64714918140282</v>
      </c>
      <c r="K37" s="2">
        <f t="shared" si="6"/>
        <v>842.13853524215915</v>
      </c>
      <c r="L37" s="2">
        <f t="shared" si="7"/>
        <v>866.47655306377499</v>
      </c>
      <c r="M37" s="2">
        <f t="shared" si="8"/>
        <v>1088.515417149865</v>
      </c>
      <c r="N37" s="2">
        <f t="shared" si="9"/>
        <v>1294.5011971520603</v>
      </c>
      <c r="O37" s="2">
        <f t="shared" si="10"/>
        <v>1678.9840405924017</v>
      </c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</row>
    <row r="38" spans="1:58" ht="12" customHeight="1" x14ac:dyDescent="0.3">
      <c r="A38" s="1">
        <f t="shared" si="4"/>
        <v>51</v>
      </c>
      <c r="B38" s="19">
        <f t="shared" si="11"/>
        <v>0.3883370341369658</v>
      </c>
      <c r="C38" s="1">
        <v>1072.51</v>
      </c>
      <c r="D38" s="1">
        <v>2114.5540000000001</v>
      </c>
      <c r="E38" s="2">
        <v>1883.5409999999999</v>
      </c>
      <c r="F38" s="1">
        <v>2827.7979999999998</v>
      </c>
      <c r="G38" s="2">
        <v>3427.0149999999999</v>
      </c>
      <c r="H38" s="1">
        <v>4110.9570000000003</v>
      </c>
      <c r="I38" s="2"/>
      <c r="J38" s="2">
        <f t="shared" si="5"/>
        <v>416.49535248223719</v>
      </c>
      <c r="K38" s="2">
        <f t="shared" si="6"/>
        <v>821.15962888245758</v>
      </c>
      <c r="L38" s="2">
        <f t="shared" si="7"/>
        <v>731.44872561537466</v>
      </c>
      <c r="M38" s="2">
        <f t="shared" si="8"/>
        <v>1098.1386884584435</v>
      </c>
      <c r="N38" s="2">
        <f t="shared" si="9"/>
        <v>1330.8368410428939</v>
      </c>
      <c r="O38" s="2">
        <f t="shared" si="10"/>
        <v>1596.4368488445987</v>
      </c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</row>
    <row r="39" spans="1:58" ht="12" customHeight="1" x14ac:dyDescent="0.3">
      <c r="A39" s="1">
        <f t="shared" si="4"/>
        <v>52</v>
      </c>
      <c r="B39" s="19">
        <f t="shared" si="11"/>
        <v>0.37702624673491825</v>
      </c>
      <c r="C39" s="1">
        <v>1179.2729999999999</v>
      </c>
      <c r="D39" s="1">
        <v>2202.799</v>
      </c>
      <c r="E39" s="2">
        <v>2152.6129999999998</v>
      </c>
      <c r="F39" s="1">
        <v>2529.268</v>
      </c>
      <c r="G39" s="2">
        <v>3100.9859999999999</v>
      </c>
      <c r="H39" s="1">
        <v>4214.8249999999998</v>
      </c>
      <c r="I39" s="2"/>
      <c r="J39" s="2">
        <f t="shared" si="5"/>
        <v>444.61687306582724</v>
      </c>
      <c r="K39" s="2">
        <f t="shared" ref="K39:K66" si="12">PRODUCT($B39,D39)</f>
        <v>830.51303928143113</v>
      </c>
      <c r="L39" s="2">
        <f t="shared" ref="L39:L66" si="13">PRODUCT($B39,E39)</f>
        <v>811.59160006279251</v>
      </c>
      <c r="M39" s="2">
        <f t="shared" ref="M39:M66" si="14">PRODUCT($B39,F39)</f>
        <v>953.60042102673322</v>
      </c>
      <c r="N39" s="2">
        <f t="shared" ref="N39:N66" si="15">PRODUCT($B39,G39)</f>
        <v>1169.1531127575272</v>
      </c>
      <c r="O39" s="2">
        <f t="shared" si="10"/>
        <v>1589.0996503945016</v>
      </c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</row>
    <row r="40" spans="1:58" ht="12" customHeight="1" x14ac:dyDescent="0.3">
      <c r="A40" s="1">
        <f t="shared" si="4"/>
        <v>53</v>
      </c>
      <c r="B40" s="19">
        <f t="shared" si="11"/>
        <v>0.3660448997426391</v>
      </c>
      <c r="C40" s="1">
        <v>1101.807</v>
      </c>
      <c r="D40" s="1">
        <v>1956.3420000000001</v>
      </c>
      <c r="E40" s="2">
        <v>2230.38</v>
      </c>
      <c r="F40" s="1">
        <v>2239.422</v>
      </c>
      <c r="G40" s="2">
        <v>3273.384</v>
      </c>
      <c r="H40" s="1">
        <v>3606.2179999999998</v>
      </c>
      <c r="I40" s="2"/>
      <c r="J40" s="2">
        <f t="shared" si="5"/>
        <v>403.31083285073794</v>
      </c>
      <c r="K40" s="2">
        <f t="shared" si="12"/>
        <v>716.10901125231408</v>
      </c>
      <c r="L40" s="2">
        <f t="shared" si="13"/>
        <v>816.41922348798744</v>
      </c>
      <c r="M40" s="2">
        <f t="shared" si="14"/>
        <v>819.72900147146038</v>
      </c>
      <c r="N40" s="2">
        <f t="shared" si="15"/>
        <v>1198.205518099159</v>
      </c>
      <c r="O40" s="2">
        <f t="shared" si="10"/>
        <v>1320.0377062601003</v>
      </c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</row>
    <row r="41" spans="1:58" ht="12" customHeight="1" x14ac:dyDescent="0.3">
      <c r="A41" s="1">
        <f t="shared" si="4"/>
        <v>54</v>
      </c>
      <c r="B41" s="19">
        <f t="shared" si="11"/>
        <v>0.35538339780838746</v>
      </c>
      <c r="C41" s="1">
        <v>1128.5</v>
      </c>
      <c r="D41" s="1">
        <v>1875.4970000000001</v>
      </c>
      <c r="E41" s="2">
        <v>2183.3649999999998</v>
      </c>
      <c r="F41" s="1">
        <v>2245.0230000000001</v>
      </c>
      <c r="G41" s="2">
        <v>3319.4520000000002</v>
      </c>
      <c r="H41" s="1">
        <v>3535.462</v>
      </c>
      <c r="I41" s="2"/>
      <c r="J41" s="2">
        <f t="shared" si="5"/>
        <v>401.05016442676526</v>
      </c>
      <c r="K41" s="2">
        <f t="shared" si="12"/>
        <v>666.52049643943724</v>
      </c>
      <c r="L41" s="2">
        <f t="shared" si="13"/>
        <v>775.93167235590977</v>
      </c>
      <c r="M41" s="2">
        <f t="shared" si="14"/>
        <v>797.84390189797944</v>
      </c>
      <c r="N41" s="2">
        <f t="shared" si="15"/>
        <v>1179.6781306218475</v>
      </c>
      <c r="O41" s="2">
        <f t="shared" si="10"/>
        <v>1256.4444983824371</v>
      </c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</row>
    <row r="42" spans="1:58" ht="12" customHeight="1" x14ac:dyDescent="0.3">
      <c r="A42" s="1">
        <f t="shared" si="4"/>
        <v>55</v>
      </c>
      <c r="B42" s="19">
        <f t="shared" si="11"/>
        <v>0.34503242505668685</v>
      </c>
      <c r="C42" s="1">
        <v>936.37139999999999</v>
      </c>
      <c r="D42" s="1">
        <v>1785.127</v>
      </c>
      <c r="E42" s="2">
        <v>2215.0439999999999</v>
      </c>
      <c r="F42" s="1">
        <v>2386.4949999999999</v>
      </c>
      <c r="G42" s="2">
        <v>3219.799</v>
      </c>
      <c r="H42" s="1">
        <v>3702.4670000000001</v>
      </c>
      <c r="I42" s="2"/>
      <c r="J42" s="2">
        <f t="shared" si="5"/>
        <v>323.07849489572493</v>
      </c>
      <c r="K42" s="2">
        <f t="shared" si="12"/>
        <v>615.92669784416819</v>
      </c>
      <c r="L42" s="2">
        <f t="shared" si="13"/>
        <v>764.26200292726378</v>
      </c>
      <c r="M42" s="2">
        <f t="shared" si="14"/>
        <v>823.41815723565787</v>
      </c>
      <c r="N42" s="2">
        <f t="shared" si="15"/>
        <v>1110.9350571650953</v>
      </c>
      <c r="O42" s="2">
        <f t="shared" si="10"/>
        <v>1277.4711677023563</v>
      </c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</row>
    <row r="43" spans="1:58" ht="12" customHeight="1" x14ac:dyDescent="0.3">
      <c r="A43" s="1">
        <f t="shared" si="4"/>
        <v>56</v>
      </c>
      <c r="B43" s="19">
        <f t="shared" si="11"/>
        <v>0.33498293694823966</v>
      </c>
      <c r="C43" s="1">
        <v>1119.4110000000001</v>
      </c>
      <c r="D43" s="1">
        <v>2059.9110000000001</v>
      </c>
      <c r="E43" s="2">
        <v>2322.5149999999999</v>
      </c>
      <c r="F43" s="1">
        <v>2179.299</v>
      </c>
      <c r="G43" s="2">
        <v>3450.7310000000002</v>
      </c>
      <c r="H43" s="1">
        <v>3490.9650000000001</v>
      </c>
      <c r="I43" s="2"/>
      <c r="J43" s="2">
        <f t="shared" si="5"/>
        <v>374.98358443216591</v>
      </c>
      <c r="K43" s="2">
        <f t="shared" si="12"/>
        <v>690.03503663198535</v>
      </c>
      <c r="L43" s="2">
        <f t="shared" si="13"/>
        <v>778.0028958063408</v>
      </c>
      <c r="M43" s="2">
        <f t="shared" si="14"/>
        <v>730.0279795083618</v>
      </c>
      <c r="N43" s="2">
        <f t="shared" si="15"/>
        <v>1155.9360049983361</v>
      </c>
      <c r="O43" s="2">
        <f t="shared" si="10"/>
        <v>1169.4137084835115</v>
      </c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</row>
    <row r="44" spans="1:58" ht="12" customHeight="1" x14ac:dyDescent="0.3">
      <c r="A44" s="1">
        <f t="shared" si="4"/>
        <v>57</v>
      </c>
      <c r="B44" s="19">
        <f t="shared" si="11"/>
        <v>0.3252261523769317</v>
      </c>
      <c r="C44" s="1">
        <v>1216.059</v>
      </c>
      <c r="D44" s="1">
        <v>1962.548</v>
      </c>
      <c r="E44" s="2">
        <v>2470.8159999999998</v>
      </c>
      <c r="F44" s="1">
        <v>2749.2109999999998</v>
      </c>
      <c r="G44" s="2">
        <v>3145.105</v>
      </c>
      <c r="H44" s="1">
        <v>4045.654</v>
      </c>
      <c r="I44" s="2"/>
      <c r="J44" s="2">
        <f t="shared" si="5"/>
        <v>395.49418963333915</v>
      </c>
      <c r="K44" s="2">
        <f t="shared" si="12"/>
        <v>638.27193489504259</v>
      </c>
      <c r="L44" s="2">
        <f t="shared" si="13"/>
        <v>803.57398091136076</v>
      </c>
      <c r="M44" s="2">
        <f t="shared" si="14"/>
        <v>894.11531560233675</v>
      </c>
      <c r="N44" s="2">
        <f t="shared" si="15"/>
        <v>1022.8703979714497</v>
      </c>
      <c r="O44" s="2">
        <f t="shared" si="10"/>
        <v>1315.7524842683433</v>
      </c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</row>
    <row r="45" spans="1:58" ht="12" customHeight="1" x14ac:dyDescent="0.3">
      <c r="A45" s="1">
        <f t="shared" si="4"/>
        <v>58</v>
      </c>
      <c r="B45" s="19">
        <f t="shared" si="11"/>
        <v>0.31575354599702105</v>
      </c>
      <c r="C45" s="1">
        <v>976.09990000000005</v>
      </c>
      <c r="D45" s="1">
        <v>2109.9540000000002</v>
      </c>
      <c r="E45" s="2">
        <v>2227.8069999999998</v>
      </c>
      <c r="F45" s="1">
        <v>2228.451</v>
      </c>
      <c r="G45" s="2">
        <v>3233.9989999999998</v>
      </c>
      <c r="H45" s="1">
        <v>3708.2869999999998</v>
      </c>
      <c r="I45" s="2"/>
      <c r="J45" s="2">
        <f t="shared" si="5"/>
        <v>308.20700467233763</v>
      </c>
      <c r="K45" s="2">
        <f t="shared" si="12"/>
        <v>666.22545739059865</v>
      </c>
      <c r="L45" s="2">
        <f t="shared" si="13"/>
        <v>703.43796004698538</v>
      </c>
      <c r="M45" s="2">
        <f t="shared" si="14"/>
        <v>703.64130533060757</v>
      </c>
      <c r="N45" s="2">
        <f t="shared" si="15"/>
        <v>1021.14665200082</v>
      </c>
      <c r="O45" s="2">
        <f t="shared" si="10"/>
        <v>1170.9047698246552</v>
      </c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</row>
    <row r="46" spans="1:58" ht="12" customHeight="1" x14ac:dyDescent="0.3">
      <c r="A46" s="1">
        <f t="shared" si="4"/>
        <v>59</v>
      </c>
      <c r="B46" s="19">
        <f t="shared" si="11"/>
        <v>0.30655684077380685</v>
      </c>
      <c r="C46" s="1">
        <v>1312.809</v>
      </c>
      <c r="D46" s="1">
        <v>1855.231</v>
      </c>
      <c r="E46" s="2">
        <v>2338.3539999999998</v>
      </c>
      <c r="F46" s="1">
        <v>2477.0329999999999</v>
      </c>
      <c r="G46" s="2">
        <v>3059.8919999999998</v>
      </c>
      <c r="H46" s="1">
        <v>3914.7669999999998</v>
      </c>
      <c r="I46" s="2"/>
      <c r="J46" s="2">
        <f t="shared" si="5"/>
        <v>402.45057957942061</v>
      </c>
      <c r="K46" s="2">
        <f t="shared" si="12"/>
        <v>568.73375426563041</v>
      </c>
      <c r="L46" s="2">
        <f t="shared" si="13"/>
        <v>716.83841485079427</v>
      </c>
      <c r="M46" s="2">
        <f t="shared" si="14"/>
        <v>759.35141097246503</v>
      </c>
      <c r="N46" s="2">
        <f t="shared" si="15"/>
        <v>938.03082462904536</v>
      </c>
      <c r="O46" s="2">
        <f t="shared" si="10"/>
        <v>1200.0986038855535</v>
      </c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</row>
    <row r="47" spans="1:58" ht="12" customHeight="1" x14ac:dyDescent="0.3">
      <c r="A47" s="1">
        <f t="shared" si="4"/>
        <v>60</v>
      </c>
      <c r="B47" s="19">
        <f t="shared" si="11"/>
        <v>0.29762800075126877</v>
      </c>
      <c r="C47" s="1">
        <v>1221.3800000000001</v>
      </c>
      <c r="D47" s="1">
        <v>1993.5239999999999</v>
      </c>
      <c r="E47" s="2">
        <v>2164.3180000000002</v>
      </c>
      <c r="F47" s="1">
        <v>3236.8809999999999</v>
      </c>
      <c r="G47" s="2">
        <v>2699.6190000000001</v>
      </c>
      <c r="H47" s="1">
        <v>4139.4009999999998</v>
      </c>
      <c r="I47" s="2"/>
      <c r="J47" s="2">
        <f t="shared" si="5"/>
        <v>363.51688755758471</v>
      </c>
      <c r="K47" s="2">
        <f t="shared" si="12"/>
        <v>593.32856256967227</v>
      </c>
      <c r="L47" s="2">
        <f t="shared" si="13"/>
        <v>644.16163932998461</v>
      </c>
      <c r="M47" s="2">
        <f t="shared" si="14"/>
        <v>963.38642069976754</v>
      </c>
      <c r="N47" s="2">
        <f t="shared" si="15"/>
        <v>803.48220576013955</v>
      </c>
      <c r="O47" s="2">
        <f t="shared" si="10"/>
        <v>1232.0016439378026</v>
      </c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</row>
    <row r="48" spans="1:58" ht="12" customHeight="1" x14ac:dyDescent="0.3">
      <c r="A48" s="1">
        <f t="shared" si="4"/>
        <v>61</v>
      </c>
      <c r="B48" s="19">
        <f t="shared" si="11"/>
        <v>0.28895922403035801</v>
      </c>
      <c r="C48" s="1">
        <v>1157.7249999999999</v>
      </c>
      <c r="D48" s="1">
        <v>2233.4029999999998</v>
      </c>
      <c r="E48" s="2">
        <v>2008.3679999999999</v>
      </c>
      <c r="F48" s="1">
        <v>2046.8119999999999</v>
      </c>
      <c r="G48" s="2">
        <v>2814.6610000000001</v>
      </c>
      <c r="H48" s="1">
        <v>3600.6210000000001</v>
      </c>
      <c r="I48" s="2"/>
      <c r="J48" s="2">
        <f t="shared" si="5"/>
        <v>334.53531764054622</v>
      </c>
      <c r="K48" s="2">
        <f t="shared" si="12"/>
        <v>645.36239782707355</v>
      </c>
      <c r="L48" s="2">
        <f t="shared" si="13"/>
        <v>580.33645884740201</v>
      </c>
      <c r="M48" s="2">
        <f t="shared" si="14"/>
        <v>591.44520725602513</v>
      </c>
      <c r="N48" s="2">
        <f t="shared" si="15"/>
        <v>813.32225846851156</v>
      </c>
      <c r="O48" s="2">
        <f t="shared" si="10"/>
        <v>1040.4326501874118</v>
      </c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</row>
    <row r="49" spans="1:58" ht="12" customHeight="1" x14ac:dyDescent="0.3">
      <c r="A49" s="1">
        <f t="shared" si="4"/>
        <v>62</v>
      </c>
      <c r="B49" s="19">
        <f t="shared" si="11"/>
        <v>0.28054293595180391</v>
      </c>
      <c r="C49" s="1">
        <v>1245.982</v>
      </c>
      <c r="D49" s="1">
        <v>2066.6590000000001</v>
      </c>
      <c r="E49" s="2">
        <v>2066.4760000000001</v>
      </c>
      <c r="F49" s="1">
        <v>2267.3629999999998</v>
      </c>
      <c r="G49" s="2">
        <v>2894.5889999999999</v>
      </c>
      <c r="H49" s="1">
        <v>3902.2289999999998</v>
      </c>
      <c r="I49" s="2"/>
      <c r="J49" s="2">
        <f t="shared" si="5"/>
        <v>349.55144842310051</v>
      </c>
      <c r="K49" s="2">
        <f t="shared" si="12"/>
        <v>579.78658347121916</v>
      </c>
      <c r="L49" s="2">
        <f t="shared" si="13"/>
        <v>579.73524411393998</v>
      </c>
      <c r="M49" s="2">
        <f t="shared" si="14"/>
        <v>636.09267288848991</v>
      </c>
      <c r="N49" s="2">
        <f t="shared" si="15"/>
        <v>812.05649643379616</v>
      </c>
      <c r="O49" s="2">
        <f t="shared" si="10"/>
        <v>1094.7427804162717</v>
      </c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</row>
    <row r="50" spans="1:58" ht="12" customHeight="1" x14ac:dyDescent="0.3">
      <c r="A50" s="1">
        <f t="shared" si="4"/>
        <v>63</v>
      </c>
      <c r="B50" s="19">
        <f t="shared" si="11"/>
        <v>0.27237178247747951</v>
      </c>
      <c r="C50" s="1">
        <v>1653.6289999999999</v>
      </c>
      <c r="D50" s="1">
        <v>2089.2809999999999</v>
      </c>
      <c r="E50" s="2">
        <v>2203.0859999999998</v>
      </c>
      <c r="F50" s="1">
        <v>2490.096</v>
      </c>
      <c r="G50" s="2">
        <v>2539.4409999999998</v>
      </c>
      <c r="H50" s="1">
        <v>3717.4969999999998</v>
      </c>
      <c r="I50" s="2"/>
      <c r="J50" s="2">
        <f t="shared" si="5"/>
        <v>450.40187828645196</v>
      </c>
      <c r="K50" s="2">
        <f t="shared" si="12"/>
        <v>569.06119006633082</v>
      </c>
      <c r="L50" s="2">
        <f t="shared" si="13"/>
        <v>600.05846077118031</v>
      </c>
      <c r="M50" s="2">
        <f t="shared" si="14"/>
        <v>678.2318860600418</v>
      </c>
      <c r="N50" s="2">
        <f t="shared" si="15"/>
        <v>691.67207166639298</v>
      </c>
      <c r="O50" s="2">
        <f t="shared" si="10"/>
        <v>1012.5412842446826</v>
      </c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</row>
    <row r="51" spans="1:58" ht="12" customHeight="1" x14ac:dyDescent="0.3">
      <c r="A51" s="1">
        <f t="shared" si="4"/>
        <v>64</v>
      </c>
      <c r="B51" s="19">
        <f t="shared" si="11"/>
        <v>0.26443862376454319</v>
      </c>
      <c r="C51" s="1">
        <v>1633.9960000000001</v>
      </c>
      <c r="D51" s="1">
        <v>2037.239</v>
      </c>
      <c r="E51" s="2">
        <v>2170.9580000000001</v>
      </c>
      <c r="F51" s="1">
        <v>2127.931</v>
      </c>
      <c r="G51" s="2">
        <v>2516.096</v>
      </c>
      <c r="H51" s="1">
        <v>3358.83</v>
      </c>
      <c r="I51" s="2"/>
      <c r="J51" s="2">
        <f t="shared" si="5"/>
        <v>432.09165347676856</v>
      </c>
      <c r="K51" s="2">
        <f t="shared" si="12"/>
        <v>538.72467743945424</v>
      </c>
      <c r="L51" s="2">
        <f t="shared" si="13"/>
        <v>574.08514577062522</v>
      </c>
      <c r="M51" s="2">
        <f t="shared" si="14"/>
        <v>562.70714510590813</v>
      </c>
      <c r="N51" s="2">
        <f t="shared" si="15"/>
        <v>665.35296349947203</v>
      </c>
      <c r="O51" s="2">
        <f t="shared" si="10"/>
        <v>888.20438265906057</v>
      </c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</row>
    <row r="52" spans="1:58" ht="12" customHeight="1" x14ac:dyDescent="0.3">
      <c r="A52" s="1">
        <f t="shared" si="4"/>
        <v>65</v>
      </c>
      <c r="B52" s="19">
        <f t="shared" si="11"/>
        <v>0.25673652792674095</v>
      </c>
      <c r="C52" s="1">
        <v>1295.423</v>
      </c>
      <c r="D52" s="1">
        <v>2255.2719999999999</v>
      </c>
      <c r="E52" s="2">
        <v>2554.3789999999999</v>
      </c>
      <c r="F52" s="1">
        <v>3121.326</v>
      </c>
      <c r="G52" s="2">
        <v>3748.5709999999999</v>
      </c>
      <c r="H52" s="1">
        <v>3635.7359999999999</v>
      </c>
      <c r="I52" s="2"/>
      <c r="J52" s="2">
        <f t="shared" si="5"/>
        <v>332.58240321644257</v>
      </c>
      <c r="K52" s="2">
        <f t="shared" si="12"/>
        <v>579.01070281039688</v>
      </c>
      <c r="L52" s="2">
        <f t="shared" si="13"/>
        <v>655.80239546898065</v>
      </c>
      <c r="M52" s="2">
        <f t="shared" si="14"/>
        <v>801.35839976746263</v>
      </c>
      <c r="N52" s="2">
        <f t="shared" si="15"/>
        <v>962.39510322687124</v>
      </c>
      <c r="O52" s="2">
        <f t="shared" si="10"/>
        <v>933.42623709825739</v>
      </c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</row>
    <row r="53" spans="1:58" ht="12" customHeight="1" x14ac:dyDescent="0.3">
      <c r="A53" s="1">
        <f t="shared" si="4"/>
        <v>66</v>
      </c>
      <c r="B53" s="19">
        <f t="shared" si="11"/>
        <v>0.24925876497741842</v>
      </c>
      <c r="C53" s="1">
        <v>1340.473</v>
      </c>
      <c r="D53" s="1">
        <v>1964.337</v>
      </c>
      <c r="E53" s="2">
        <v>2099.596</v>
      </c>
      <c r="F53" s="1">
        <v>2583.319</v>
      </c>
      <c r="G53" s="2">
        <v>2919.268</v>
      </c>
      <c r="H53" s="1">
        <v>3397.884</v>
      </c>
      <c r="I53" s="2"/>
      <c r="J53" s="2">
        <f t="shared" si="5"/>
        <v>334.12464446557499</v>
      </c>
      <c r="K53" s="2">
        <f t="shared" si="12"/>
        <v>489.62821461944714</v>
      </c>
      <c r="L53" s="2">
        <f t="shared" si="13"/>
        <v>523.34270591152779</v>
      </c>
      <c r="M53" s="2">
        <f t="shared" si="14"/>
        <v>643.91490348269951</v>
      </c>
      <c r="N53" s="2">
        <f t="shared" si="15"/>
        <v>727.65313631809829</v>
      </c>
      <c r="O53" s="2">
        <f t="shared" si="10"/>
        <v>846.95236937653044</v>
      </c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</row>
    <row r="54" spans="1:58" ht="12" customHeight="1" x14ac:dyDescent="0.3">
      <c r="A54" s="1">
        <f t="shared" si="4"/>
        <v>67</v>
      </c>
      <c r="B54" s="19">
        <f t="shared" si="11"/>
        <v>0.24199880094894993</v>
      </c>
      <c r="C54" s="1">
        <v>1528.731</v>
      </c>
      <c r="D54" s="1">
        <v>1910.7370000000001</v>
      </c>
      <c r="E54" s="2">
        <v>2203.1190000000001</v>
      </c>
      <c r="F54" s="1">
        <v>2323.002</v>
      </c>
      <c r="G54" s="2">
        <v>2743.489</v>
      </c>
      <c r="H54" s="1">
        <v>3688.3760000000002</v>
      </c>
      <c r="I54" s="2"/>
      <c r="J54" s="2">
        <f t="shared" si="5"/>
        <v>369.95106897348916</v>
      </c>
      <c r="K54" s="2">
        <f t="shared" si="12"/>
        <v>462.39606292879375</v>
      </c>
      <c r="L54" s="2">
        <f t="shared" si="13"/>
        <v>533.15215634784965</v>
      </c>
      <c r="M54" s="2">
        <f t="shared" si="14"/>
        <v>562.16369860201257</v>
      </c>
      <c r="N54" s="2">
        <f t="shared" si="15"/>
        <v>663.92104841663365</v>
      </c>
      <c r="O54" s="2">
        <f t="shared" si="10"/>
        <v>892.58256944888421</v>
      </c>
      <c r="P54" s="2"/>
      <c r="Q54" s="2"/>
    </row>
    <row r="55" spans="1:58" ht="12" customHeight="1" x14ac:dyDescent="0.3">
      <c r="A55" s="1">
        <f t="shared" si="4"/>
        <v>68</v>
      </c>
      <c r="B55" s="19">
        <f t="shared" si="11"/>
        <v>0.23495029218344654</v>
      </c>
      <c r="C55" s="1">
        <v>1394.501</v>
      </c>
      <c r="D55" s="1">
        <v>1873.0419999999999</v>
      </c>
      <c r="E55" s="2">
        <v>1829.933</v>
      </c>
      <c r="F55" s="1">
        <v>2509.1860000000001</v>
      </c>
      <c r="G55" s="2">
        <v>3241.5160000000001</v>
      </c>
      <c r="H55" s="1">
        <v>3727.489</v>
      </c>
      <c r="I55" s="2"/>
      <c r="J55" s="2">
        <f t="shared" si="5"/>
        <v>327.63841740010838</v>
      </c>
      <c r="K55" s="2">
        <f t="shared" si="12"/>
        <v>440.07176517186707</v>
      </c>
      <c r="L55" s="2">
        <f t="shared" si="13"/>
        <v>429.9432930261309</v>
      </c>
      <c r="M55" s="2">
        <f t="shared" si="14"/>
        <v>589.53398384261357</v>
      </c>
      <c r="N55" s="2">
        <f t="shared" si="15"/>
        <v>761.59513131731694</v>
      </c>
      <c r="O55" s="2">
        <f t="shared" si="10"/>
        <v>875.77462966058295</v>
      </c>
      <c r="P55" s="2"/>
      <c r="Q55" s="2"/>
    </row>
    <row r="56" spans="1:58" ht="12" customHeight="1" x14ac:dyDescent="0.3">
      <c r="A56" s="1">
        <f t="shared" si="4"/>
        <v>69</v>
      </c>
      <c r="B56" s="19">
        <f t="shared" si="11"/>
        <v>0.22810707978975392</v>
      </c>
      <c r="C56" s="1">
        <v>1302.854</v>
      </c>
      <c r="D56" s="1">
        <v>1735.66</v>
      </c>
      <c r="E56" s="2">
        <v>2066.7979999999998</v>
      </c>
      <c r="F56" s="1">
        <v>2506.422</v>
      </c>
      <c r="G56" s="2">
        <v>2465.3519999999999</v>
      </c>
      <c r="H56" s="1">
        <v>4373.9390000000003</v>
      </c>
      <c r="I56" s="2"/>
      <c r="J56" s="2">
        <f t="shared" si="5"/>
        <v>297.19022133240009</v>
      </c>
      <c r="K56" s="2">
        <f t="shared" si="12"/>
        <v>395.91633410788432</v>
      </c>
      <c r="L56" s="2">
        <f t="shared" si="13"/>
        <v>471.45125629530378</v>
      </c>
      <c r="M56" s="2">
        <f t="shared" si="14"/>
        <v>571.73260314079459</v>
      </c>
      <c r="N56" s="2">
        <f t="shared" si="15"/>
        <v>562.36424537382936</v>
      </c>
      <c r="O56" s="2">
        <f t="shared" si="10"/>
        <v>997.72645246851653</v>
      </c>
      <c r="P56" s="2"/>
      <c r="Q56" s="2"/>
    </row>
    <row r="57" spans="1:58" ht="12" customHeight="1" x14ac:dyDescent="0.3">
      <c r="A57" s="1">
        <f t="shared" si="4"/>
        <v>70</v>
      </c>
      <c r="B57" s="19">
        <f t="shared" si="11"/>
        <v>0.22146318426189701</v>
      </c>
      <c r="C57" s="1">
        <v>1592.3009999999999</v>
      </c>
      <c r="D57" s="1">
        <v>2310.828</v>
      </c>
      <c r="E57" s="2">
        <v>2343.0740000000001</v>
      </c>
      <c r="F57" s="1">
        <v>1914.748</v>
      </c>
      <c r="G57" s="2">
        <v>2463.7350000000001</v>
      </c>
      <c r="H57" s="1">
        <v>3538.76</v>
      </c>
      <c r="I57" s="2"/>
      <c r="J57" s="2">
        <f t="shared" si="5"/>
        <v>352.63604976340287</v>
      </c>
      <c r="K57" s="2">
        <f t="shared" si="12"/>
        <v>511.76332716155093</v>
      </c>
      <c r="L57" s="2">
        <f t="shared" si="13"/>
        <v>518.9046290012601</v>
      </c>
      <c r="M57" s="2">
        <f t="shared" si="14"/>
        <v>424.04618913909877</v>
      </c>
      <c r="N57" s="2">
        <f t="shared" si="15"/>
        <v>545.62659827748485</v>
      </c>
      <c r="O57" s="2">
        <f t="shared" si="10"/>
        <v>783.70505793863072</v>
      </c>
      <c r="P57" s="2"/>
      <c r="Q57" s="2"/>
    </row>
    <row r="58" spans="1:58" ht="12" customHeight="1" x14ac:dyDescent="0.3">
      <c r="A58" s="1">
        <f t="shared" si="4"/>
        <v>71</v>
      </c>
      <c r="B58" s="19">
        <f t="shared" si="11"/>
        <v>0.21501280025426894</v>
      </c>
      <c r="C58" s="1">
        <v>1272.9939999999999</v>
      </c>
      <c r="D58" s="1">
        <v>1911.799</v>
      </c>
      <c r="E58" s="2">
        <v>2195.5889999999999</v>
      </c>
      <c r="F58" s="1">
        <v>2017.163</v>
      </c>
      <c r="G58" s="2">
        <v>2232.989</v>
      </c>
      <c r="H58" s="1">
        <v>3692.0509999999999</v>
      </c>
      <c r="I58" s="2"/>
      <c r="J58" s="2">
        <f t="shared" si="5"/>
        <v>273.71000464688279</v>
      </c>
      <c r="K58" s="2">
        <f t="shared" si="12"/>
        <v>411.06125651331109</v>
      </c>
      <c r="L58" s="2">
        <f t="shared" si="13"/>
        <v>472.07973909747011</v>
      </c>
      <c r="M58" s="2">
        <f t="shared" si="14"/>
        <v>433.7158651993019</v>
      </c>
      <c r="N58" s="2">
        <f t="shared" si="15"/>
        <v>480.12121782697977</v>
      </c>
      <c r="O58" s="2">
        <f t="shared" si="10"/>
        <v>793.83822419157389</v>
      </c>
      <c r="P58" s="2"/>
      <c r="Q58" s="2"/>
    </row>
    <row r="59" spans="1:58" ht="12" customHeight="1" x14ac:dyDescent="0.3">
      <c r="A59" s="1">
        <f t="shared" si="4"/>
        <v>72</v>
      </c>
      <c r="B59" s="19">
        <f t="shared" si="11"/>
        <v>0.20875029150899899</v>
      </c>
      <c r="C59" s="1">
        <v>1474.7919999999999</v>
      </c>
      <c r="D59" s="1">
        <v>1810.4949999999999</v>
      </c>
      <c r="E59" s="2">
        <v>1949.079</v>
      </c>
      <c r="F59" s="1">
        <v>2659.1990000000001</v>
      </c>
      <c r="G59" s="2">
        <v>2735.2139999999999</v>
      </c>
      <c r="H59" s="1">
        <v>3364.4969999999998</v>
      </c>
      <c r="I59" s="2"/>
      <c r="J59" s="2">
        <f t="shared" si="5"/>
        <v>307.86325991513962</v>
      </c>
      <c r="K59" s="2">
        <f t="shared" si="12"/>
        <v>377.94135902558509</v>
      </c>
      <c r="L59" s="2">
        <f t="shared" si="13"/>
        <v>406.87080942406823</v>
      </c>
      <c r="M59" s="2">
        <f t="shared" si="14"/>
        <v>555.1085664304386</v>
      </c>
      <c r="N59" s="2">
        <f t="shared" si="15"/>
        <v>570.9767198394951</v>
      </c>
      <c r="O59" s="2">
        <f t="shared" si="10"/>
        <v>702.33972953115256</v>
      </c>
      <c r="P59" s="2"/>
      <c r="Q59" s="2"/>
    </row>
    <row r="60" spans="1:58" ht="12" customHeight="1" x14ac:dyDescent="0.3">
      <c r="A60" s="1">
        <f t="shared" si="4"/>
        <v>73</v>
      </c>
      <c r="B60" s="19">
        <f t="shared" si="11"/>
        <v>0.20267018593106698</v>
      </c>
      <c r="C60" s="1">
        <v>1343.626</v>
      </c>
      <c r="D60" s="1">
        <v>2225.7860000000001</v>
      </c>
      <c r="E60" s="2">
        <v>1900.5409999999999</v>
      </c>
      <c r="F60" s="1">
        <v>2047.5550000000001</v>
      </c>
      <c r="G60" s="2">
        <v>2728.2080000000001</v>
      </c>
      <c r="H60" s="1">
        <v>3643.5210000000002</v>
      </c>
      <c r="I60" s="2"/>
      <c r="J60" s="2">
        <f t="shared" si="5"/>
        <v>272.31293124181582</v>
      </c>
      <c r="K60" s="2">
        <f t="shared" si="12"/>
        <v>451.10046246276585</v>
      </c>
      <c r="L60" s="2">
        <f t="shared" si="13"/>
        <v>385.18299783961595</v>
      </c>
      <c r="M60" s="2">
        <f t="shared" si="14"/>
        <v>414.97835255408586</v>
      </c>
      <c r="N60" s="2">
        <f t="shared" si="15"/>
        <v>552.92642261862443</v>
      </c>
      <c r="O60" s="2">
        <f t="shared" si="10"/>
        <v>738.43307851374709</v>
      </c>
      <c r="P60" s="2"/>
      <c r="Q60" s="2"/>
    </row>
    <row r="61" spans="1:58" ht="12" customHeight="1" x14ac:dyDescent="0.3">
      <c r="A61" s="1">
        <f t="shared" si="4"/>
        <v>74</v>
      </c>
      <c r="B61" s="19">
        <f t="shared" si="11"/>
        <v>0.19676717080686115</v>
      </c>
      <c r="C61" s="1">
        <v>1474.809</v>
      </c>
      <c r="D61" s="1">
        <v>1678.729</v>
      </c>
      <c r="E61" s="2">
        <v>1822.9449999999999</v>
      </c>
      <c r="F61" s="1">
        <v>2153.5010000000002</v>
      </c>
      <c r="G61" s="2">
        <v>3078.8290000000002</v>
      </c>
      <c r="H61" s="1">
        <v>3557.4630000000002</v>
      </c>
      <c r="I61" s="2"/>
      <c r="J61" s="2">
        <f t="shared" si="5"/>
        <v>290.19399441049609</v>
      </c>
      <c r="K61" s="2">
        <f t="shared" si="12"/>
        <v>330.31875588143123</v>
      </c>
      <c r="L61" s="2">
        <f t="shared" si="13"/>
        <v>358.69573018651352</v>
      </c>
      <c r="M61" s="2">
        <f t="shared" si="14"/>
        <v>423.73829909974631</v>
      </c>
      <c r="N61" s="2">
        <f t="shared" si="15"/>
        <v>605.81247172811754</v>
      </c>
      <c r="O61" s="2">
        <f t="shared" si="10"/>
        <v>699.99192976008874</v>
      </c>
      <c r="P61" s="2"/>
      <c r="Q61" s="2"/>
    </row>
    <row r="62" spans="1:58" ht="12" customHeight="1" x14ac:dyDescent="0.3">
      <c r="A62" s="1">
        <f t="shared" si="4"/>
        <v>75</v>
      </c>
      <c r="B62" s="19">
        <f t="shared" si="11"/>
        <v>0.19103608816200113</v>
      </c>
      <c r="C62" s="1">
        <v>2131.973</v>
      </c>
      <c r="D62" s="1">
        <v>1855.038</v>
      </c>
      <c r="E62" s="2">
        <v>1971.78</v>
      </c>
      <c r="F62" s="1">
        <v>1932.2380000000001</v>
      </c>
      <c r="G62" s="2">
        <v>2677.2550000000001</v>
      </c>
      <c r="H62" s="1">
        <v>3211.4290000000001</v>
      </c>
      <c r="I62" s="2"/>
      <c r="J62" s="2">
        <f t="shared" si="5"/>
        <v>407.28378198700602</v>
      </c>
      <c r="K62" s="2">
        <f t="shared" si="12"/>
        <v>354.37920291186225</v>
      </c>
      <c r="L62" s="2">
        <f t="shared" si="13"/>
        <v>376.68113791607055</v>
      </c>
      <c r="M62" s="2">
        <f t="shared" si="14"/>
        <v>369.12718891796874</v>
      </c>
      <c r="N62" s="2">
        <f t="shared" si="15"/>
        <v>511.45232221215832</v>
      </c>
      <c r="O62" s="2">
        <f t="shared" si="10"/>
        <v>613.49883357000715</v>
      </c>
      <c r="P62" s="2"/>
      <c r="Q62" s="2"/>
    </row>
    <row r="63" spans="1:58" ht="12" customHeight="1" x14ac:dyDescent="0.3">
      <c r="A63" s="1">
        <f t="shared" si="4"/>
        <v>76</v>
      </c>
      <c r="B63" s="19">
        <f t="shared" si="11"/>
        <v>0.18547193025437003</v>
      </c>
      <c r="C63" s="1">
        <v>1875.4870000000001</v>
      </c>
      <c r="D63" s="1">
        <v>2262.902</v>
      </c>
      <c r="E63" s="2">
        <v>2112.0070000000001</v>
      </c>
      <c r="F63" s="1">
        <v>2180.1509999999998</v>
      </c>
      <c r="G63" s="2">
        <v>2654.5329999999999</v>
      </c>
      <c r="H63" s="1">
        <v>3700.5770000000002</v>
      </c>
      <c r="I63" s="2"/>
      <c r="J63" s="2">
        <f t="shared" si="5"/>
        <v>347.85019405697773</v>
      </c>
      <c r="K63" s="2">
        <f t="shared" si="12"/>
        <v>419.70480191647448</v>
      </c>
      <c r="L63" s="2">
        <f t="shared" si="13"/>
        <v>391.71801500074127</v>
      </c>
      <c r="M63" s="2">
        <f t="shared" si="14"/>
        <v>404.35681421599503</v>
      </c>
      <c r="N63" s="2">
        <f t="shared" si="15"/>
        <v>492.34135943392363</v>
      </c>
      <c r="O63" s="2">
        <f t="shared" si="10"/>
        <v>686.35315924492591</v>
      </c>
      <c r="P63" s="2"/>
      <c r="Q63" s="2"/>
    </row>
    <row r="64" spans="1:58" ht="12" customHeight="1" x14ac:dyDescent="0.3">
      <c r="A64" s="1">
        <f t="shared" si="4"/>
        <v>77</v>
      </c>
      <c r="B64" s="19">
        <f t="shared" si="11"/>
        <v>0.18006983519841752</v>
      </c>
      <c r="C64" s="1">
        <v>1312.3050000000001</v>
      </c>
      <c r="D64" s="1">
        <v>1854.5419999999999</v>
      </c>
      <c r="E64" s="2">
        <v>2538.114</v>
      </c>
      <c r="F64" s="1">
        <v>2068.8150000000001</v>
      </c>
      <c r="G64" s="2">
        <v>2546.2860000000001</v>
      </c>
      <c r="H64" s="1">
        <v>3247.8820000000001</v>
      </c>
      <c r="I64" s="2"/>
      <c r="J64" s="2">
        <f t="shared" si="5"/>
        <v>236.30654508005932</v>
      </c>
      <c r="K64" s="2">
        <f t="shared" si="12"/>
        <v>333.94707230854362</v>
      </c>
      <c r="L64" s="2">
        <f t="shared" si="13"/>
        <v>457.03776969479628</v>
      </c>
      <c r="M64" s="2">
        <f t="shared" si="14"/>
        <v>372.53117610601413</v>
      </c>
      <c r="N64" s="2">
        <f t="shared" si="15"/>
        <v>458.50930038803773</v>
      </c>
      <c r="O64" s="2">
        <f t="shared" si="10"/>
        <v>584.84557648390671</v>
      </c>
      <c r="P64" s="2"/>
      <c r="Q64" s="2"/>
    </row>
    <row r="65" spans="1:17" ht="12" customHeight="1" x14ac:dyDescent="0.3">
      <c r="A65" s="1">
        <f t="shared" si="4"/>
        <v>78</v>
      </c>
      <c r="B65" s="19">
        <f t="shared" si="11"/>
        <v>0.17482508271691022</v>
      </c>
      <c r="C65" s="1">
        <v>1362.7059999999999</v>
      </c>
      <c r="D65" s="1">
        <v>1569.0440000000001</v>
      </c>
      <c r="E65" s="2">
        <v>1726.2850000000001</v>
      </c>
      <c r="F65" s="1">
        <v>1952.7159999999999</v>
      </c>
      <c r="G65" s="2">
        <v>2072.5650000000001</v>
      </c>
      <c r="H65" s="1">
        <v>4596.7610000000004</v>
      </c>
      <c r="I65" s="2"/>
      <c r="J65" s="2">
        <f t="shared" si="5"/>
        <v>238.23518916882983</v>
      </c>
      <c r="K65" s="2">
        <f t="shared" si="12"/>
        <v>274.30824708647168</v>
      </c>
      <c r="L65" s="2">
        <f t="shared" si="13"/>
        <v>301.79791791796134</v>
      </c>
      <c r="M65" s="2">
        <f t="shared" si="14"/>
        <v>341.38373622263401</v>
      </c>
      <c r="N65" s="2">
        <f t="shared" si="15"/>
        <v>362.33634756117306</v>
      </c>
      <c r="O65" s="2">
        <f t="shared" si="10"/>
        <v>803.62912205486703</v>
      </c>
      <c r="P65" s="2"/>
      <c r="Q65" s="2"/>
    </row>
    <row r="66" spans="1:17" ht="12" customHeight="1" x14ac:dyDescent="0.3">
      <c r="A66" s="1">
        <f t="shared" si="4"/>
        <v>79</v>
      </c>
      <c r="B66" s="19">
        <f t="shared" si="11"/>
        <v>0.1697330900164177</v>
      </c>
      <c r="C66" s="1">
        <v>1161.4749999999999</v>
      </c>
      <c r="D66" s="1">
        <v>1844.768</v>
      </c>
      <c r="E66" s="2">
        <v>2488.7759999999998</v>
      </c>
      <c r="F66" s="1">
        <v>1657.6320000000001</v>
      </c>
      <c r="G66" s="2">
        <v>2269.6179999999999</v>
      </c>
      <c r="H66" s="1">
        <v>4246.2539999999999</v>
      </c>
      <c r="I66" s="2"/>
      <c r="J66" s="2">
        <f t="shared" si="5"/>
        <v>197.14074072681873</v>
      </c>
      <c r="K66" s="2">
        <f t="shared" si="12"/>
        <v>313.11817300340687</v>
      </c>
      <c r="L66" s="2">
        <f t="shared" si="13"/>
        <v>422.42764083869997</v>
      </c>
      <c r="M66" s="2">
        <f t="shared" si="14"/>
        <v>281.35500147009452</v>
      </c>
      <c r="N66" s="2">
        <f t="shared" si="15"/>
        <v>385.22927629688189</v>
      </c>
      <c r="O66" s="2">
        <f t="shared" si="10"/>
        <v>720.72981241457376</v>
      </c>
      <c r="P66" s="2"/>
      <c r="Q66" s="2"/>
    </row>
    <row r="67" spans="1:17" ht="12" customHeight="1" x14ac:dyDescent="0.3">
      <c r="I67" s="2"/>
      <c r="J67" s="2"/>
      <c r="K67" s="2"/>
      <c r="L67" s="2"/>
      <c r="M67" s="2"/>
      <c r="N67" s="2"/>
      <c r="O67" s="2"/>
      <c r="P67" s="2"/>
      <c r="Q67" s="2"/>
    </row>
    <row r="68" spans="1:17" ht="12" customHeight="1" x14ac:dyDescent="0.3">
      <c r="I68" s="2"/>
      <c r="J68" s="2"/>
      <c r="K68" s="2"/>
      <c r="L68" s="2"/>
      <c r="M68" s="2"/>
      <c r="N68" s="2"/>
      <c r="O68" s="2"/>
      <c r="P68" s="2"/>
      <c r="Q68" s="2"/>
    </row>
    <row r="69" spans="1:17" ht="12" customHeight="1" x14ac:dyDescent="0.3">
      <c r="I69" s="2"/>
      <c r="J69" s="2"/>
      <c r="K69" s="2"/>
      <c r="L69" s="2"/>
      <c r="M69" s="2"/>
      <c r="N69" s="2"/>
      <c r="O69" s="2"/>
      <c r="P69" s="2"/>
      <c r="Q69" s="2"/>
    </row>
    <row r="70" spans="1:17" ht="12" customHeight="1" x14ac:dyDescent="0.3">
      <c r="I70" s="2"/>
      <c r="J70" s="2"/>
      <c r="K70" s="2"/>
      <c r="L70" s="2"/>
      <c r="M70" s="2"/>
      <c r="N70" s="2"/>
      <c r="O70" s="2"/>
      <c r="P70" s="2"/>
      <c r="Q70" s="2"/>
    </row>
    <row r="71" spans="1:17" ht="12" customHeight="1" x14ac:dyDescent="0.3">
      <c r="I71" s="2"/>
      <c r="J71" s="2"/>
      <c r="K71" s="2"/>
      <c r="L71" s="2"/>
      <c r="M71" s="2"/>
      <c r="N71" s="2"/>
      <c r="O71" s="2"/>
      <c r="P71" s="2"/>
      <c r="Q71" s="2"/>
    </row>
    <row r="72" spans="1:17" ht="12" customHeight="1" x14ac:dyDescent="0.3">
      <c r="I72" s="2"/>
      <c r="J72" s="2"/>
      <c r="K72" s="2"/>
      <c r="L72" s="2"/>
      <c r="M72" s="2"/>
      <c r="N72" s="2"/>
      <c r="O72" s="2"/>
      <c r="P72" s="2"/>
      <c r="Q72" s="2"/>
    </row>
    <row r="73" spans="1:17" ht="12" customHeight="1" x14ac:dyDescent="0.3">
      <c r="I73" s="2"/>
      <c r="J73" s="2"/>
      <c r="K73" s="2"/>
      <c r="L73" s="2"/>
      <c r="M73" s="2"/>
      <c r="N73" s="2"/>
      <c r="O73" s="2"/>
      <c r="P73" s="2"/>
      <c r="Q73" s="2"/>
    </row>
    <row r="74" spans="1:17" ht="12" customHeight="1" x14ac:dyDescent="0.3">
      <c r="I74" s="2"/>
      <c r="J74" s="2"/>
      <c r="K74" s="2"/>
      <c r="L74" s="2"/>
      <c r="M74" s="2"/>
      <c r="N74" s="2"/>
      <c r="O74" s="2"/>
      <c r="P74" s="2"/>
      <c r="Q74" s="2"/>
    </row>
    <row r="75" spans="1:17" ht="12" customHeight="1" x14ac:dyDescent="0.3">
      <c r="I75" s="2"/>
      <c r="J75" s="2"/>
      <c r="K75" s="2"/>
      <c r="L75" s="2"/>
      <c r="M75" s="2"/>
      <c r="N75" s="2"/>
      <c r="O75" s="2"/>
      <c r="P75" s="2"/>
      <c r="Q75" s="2"/>
    </row>
    <row r="76" spans="1:17" ht="12" customHeight="1" x14ac:dyDescent="0.3">
      <c r="I76" s="2"/>
      <c r="J76" s="2"/>
      <c r="K76" s="2"/>
      <c r="L76" s="2"/>
      <c r="M76" s="2"/>
      <c r="N76" s="2"/>
      <c r="O76" s="2"/>
      <c r="P76" s="2"/>
      <c r="Q76" s="2"/>
    </row>
    <row r="77" spans="1:17" ht="12" customHeight="1" x14ac:dyDescent="0.3">
      <c r="I77" s="2"/>
      <c r="J77" s="2"/>
      <c r="K77" s="2"/>
      <c r="L77" s="2"/>
      <c r="M77" s="2"/>
      <c r="N77" s="2"/>
      <c r="O77" s="2"/>
      <c r="P77" s="2"/>
      <c r="Q77" s="2"/>
    </row>
    <row r="78" spans="1:17" ht="12" customHeight="1" x14ac:dyDescent="0.3">
      <c r="I78" s="2"/>
      <c r="J78" s="2"/>
      <c r="K78" s="2"/>
      <c r="L78" s="2"/>
      <c r="M78" s="2"/>
      <c r="N78" s="2"/>
      <c r="O78" s="2"/>
      <c r="P78" s="2"/>
      <c r="Q78" s="2"/>
    </row>
    <row r="79" spans="1:17" ht="12" customHeight="1" x14ac:dyDescent="0.3">
      <c r="I79" s="2"/>
      <c r="J79" s="2"/>
      <c r="K79" s="2"/>
      <c r="L79" s="2"/>
      <c r="M79" s="2"/>
      <c r="N79" s="2"/>
      <c r="O79" s="2"/>
      <c r="P79" s="2"/>
      <c r="Q79" s="2"/>
    </row>
    <row r="80" spans="1:17" ht="12" customHeight="1" x14ac:dyDescent="0.3">
      <c r="I80" s="2"/>
      <c r="J80" s="2"/>
      <c r="K80" s="2"/>
      <c r="L80" s="2"/>
      <c r="M80" s="2"/>
      <c r="N80" s="2"/>
      <c r="O80" s="2"/>
      <c r="P80" s="2"/>
      <c r="Q80" s="2"/>
    </row>
    <row r="81" spans="4:17" ht="12" customHeight="1" x14ac:dyDescent="0.3">
      <c r="I81" s="2"/>
      <c r="J81" s="2"/>
      <c r="K81" s="2"/>
      <c r="L81" s="2"/>
      <c r="M81" s="2"/>
      <c r="N81" s="2"/>
      <c r="O81" s="2"/>
      <c r="P81" s="2"/>
      <c r="Q81" s="2"/>
    </row>
    <row r="82" spans="4:17" ht="12" customHeight="1" x14ac:dyDescent="0.3">
      <c r="I82" s="2"/>
      <c r="J82" s="2"/>
      <c r="K82" s="2"/>
      <c r="L82" s="2"/>
      <c r="M82" s="2"/>
      <c r="N82" s="2"/>
      <c r="O82" s="2"/>
      <c r="P82" s="2"/>
      <c r="Q82" s="2"/>
    </row>
    <row r="83" spans="4:17" ht="12" customHeight="1" x14ac:dyDescent="0.3">
      <c r="I83" s="2"/>
      <c r="J83" s="2"/>
      <c r="K83" s="2"/>
      <c r="L83" s="2"/>
      <c r="M83" s="2"/>
      <c r="N83" s="2"/>
      <c r="O83" s="2"/>
      <c r="P83" s="2"/>
      <c r="Q83" s="2"/>
    </row>
    <row r="84" spans="4:17" ht="12" customHeight="1" x14ac:dyDescent="0.3">
      <c r="I84" s="2"/>
      <c r="J84" s="2"/>
      <c r="K84" s="2"/>
      <c r="L84" s="2"/>
      <c r="M84" s="2"/>
      <c r="N84" s="2"/>
      <c r="O84" s="2"/>
      <c r="P84" s="2"/>
      <c r="Q84" s="2"/>
    </row>
    <row r="85" spans="4:17" ht="12" customHeight="1" x14ac:dyDescent="0.3">
      <c r="I85" s="2"/>
      <c r="J85" s="2"/>
      <c r="K85" s="2"/>
      <c r="L85" s="2"/>
      <c r="M85" s="2"/>
      <c r="N85" s="2"/>
      <c r="O85" s="2"/>
      <c r="P85" s="2"/>
      <c r="Q85" s="2"/>
    </row>
    <row r="86" spans="4:17" ht="12" customHeight="1" x14ac:dyDescent="0.3">
      <c r="I86" s="2"/>
      <c r="J86" s="2"/>
      <c r="K86" s="2"/>
      <c r="L86" s="2"/>
      <c r="M86" s="2"/>
      <c r="N86" s="2"/>
      <c r="O86" s="2"/>
      <c r="P86" s="2"/>
      <c r="Q86" s="2"/>
    </row>
    <row r="87" spans="4:17" ht="12" customHeight="1" x14ac:dyDescent="0.3">
      <c r="D87" s="2"/>
      <c r="I87" s="2"/>
      <c r="J87" s="2"/>
      <c r="K87" s="2"/>
      <c r="L87" s="2"/>
      <c r="M87" s="2"/>
      <c r="N87" s="2"/>
      <c r="O87" s="2"/>
      <c r="P87" s="2"/>
      <c r="Q87" s="2"/>
    </row>
    <row r="88" spans="4:17" ht="12" customHeight="1" x14ac:dyDescent="0.3">
      <c r="D88" s="2"/>
      <c r="I88" s="2"/>
      <c r="J88" s="2"/>
      <c r="K88" s="2"/>
      <c r="L88" s="2"/>
      <c r="M88" s="2"/>
      <c r="N88" s="2"/>
      <c r="O88" s="2"/>
      <c r="P88" s="2"/>
      <c r="Q88" s="2"/>
    </row>
    <row r="89" spans="4:17" ht="12" customHeight="1" x14ac:dyDescent="0.3">
      <c r="D89" s="2"/>
      <c r="I89" s="2"/>
      <c r="J89" s="2"/>
      <c r="K89" s="2"/>
      <c r="L89" s="2"/>
      <c r="M89" s="2"/>
      <c r="N89" s="2"/>
      <c r="O89" s="2"/>
      <c r="P89" s="2"/>
      <c r="Q89" s="2"/>
    </row>
    <row r="90" spans="4:17" ht="12" customHeight="1" x14ac:dyDescent="0.3">
      <c r="D90" s="2"/>
      <c r="I90" s="2"/>
      <c r="J90" s="2"/>
      <c r="K90" s="2"/>
      <c r="L90" s="2"/>
      <c r="M90" s="2"/>
      <c r="N90" s="2"/>
      <c r="O90" s="2"/>
      <c r="P90" s="2"/>
      <c r="Q90" s="2"/>
    </row>
    <row r="91" spans="4:17" ht="12" customHeight="1" x14ac:dyDescent="0.3">
      <c r="D91" s="2"/>
      <c r="I91" s="2"/>
      <c r="J91" s="2"/>
      <c r="K91" s="2"/>
      <c r="L91" s="2"/>
      <c r="M91" s="2"/>
      <c r="N91" s="2"/>
      <c r="O91" s="2"/>
      <c r="P91" s="2"/>
      <c r="Q91" s="2"/>
    </row>
    <row r="92" spans="4:17" ht="12" customHeight="1" x14ac:dyDescent="0.3">
      <c r="D92" s="2"/>
      <c r="I92" s="2"/>
      <c r="J92" s="2"/>
      <c r="K92" s="2"/>
      <c r="L92" s="2"/>
      <c r="M92" s="2"/>
      <c r="N92" s="2"/>
      <c r="O92" s="2"/>
      <c r="P92" s="2"/>
      <c r="Q92" s="2"/>
    </row>
    <row r="93" spans="4:17" ht="12" customHeight="1" x14ac:dyDescent="0.3">
      <c r="D93" s="2"/>
      <c r="I93" s="2"/>
      <c r="J93" s="2"/>
      <c r="K93" s="2"/>
      <c r="L93" s="2"/>
      <c r="M93" s="2"/>
      <c r="N93" s="2"/>
      <c r="O93" s="2"/>
      <c r="P93" s="2"/>
      <c r="Q93" s="2"/>
    </row>
    <row r="94" spans="4:17" ht="12" customHeight="1" x14ac:dyDescent="0.3">
      <c r="D94" s="2"/>
      <c r="I94" s="2"/>
      <c r="J94" s="2"/>
      <c r="K94" s="2"/>
      <c r="L94" s="2"/>
      <c r="M94" s="2"/>
      <c r="N94" s="2"/>
      <c r="O94" s="2"/>
      <c r="P94" s="2"/>
      <c r="Q94" s="2"/>
    </row>
    <row r="95" spans="4:17" ht="12" customHeight="1" x14ac:dyDescent="0.3">
      <c r="D95" s="2"/>
      <c r="I95" s="2"/>
      <c r="J95" s="2"/>
      <c r="K95" s="2"/>
      <c r="L95" s="2"/>
      <c r="M95" s="2"/>
      <c r="N95" s="2"/>
      <c r="O95" s="2"/>
      <c r="P95" s="2"/>
      <c r="Q95" s="2"/>
    </row>
    <row r="96" spans="4:17" ht="12" customHeight="1" x14ac:dyDescent="0.3">
      <c r="D96" s="2"/>
      <c r="I96" s="2"/>
      <c r="J96" s="2"/>
      <c r="K96" s="2"/>
      <c r="L96" s="2"/>
      <c r="M96" s="2"/>
      <c r="N96" s="2"/>
      <c r="O96" s="2"/>
      <c r="P96" s="2"/>
      <c r="Q96" s="2"/>
    </row>
    <row r="97" spans="4:17" ht="12" customHeight="1" x14ac:dyDescent="0.3">
      <c r="D97" s="2"/>
      <c r="I97" s="2"/>
      <c r="J97" s="2"/>
      <c r="K97" s="2"/>
      <c r="L97" s="2"/>
      <c r="M97" s="2"/>
      <c r="N97" s="2"/>
      <c r="O97" s="2"/>
      <c r="P97" s="2"/>
      <c r="Q97" s="2"/>
    </row>
    <row r="98" spans="4:17" ht="12" customHeight="1" x14ac:dyDescent="0.3">
      <c r="D98" s="2"/>
      <c r="I98" s="2"/>
      <c r="J98" s="2"/>
      <c r="K98" s="2"/>
      <c r="L98" s="2"/>
      <c r="M98" s="2"/>
      <c r="N98" s="2"/>
      <c r="O98" s="2"/>
      <c r="P98" s="2"/>
      <c r="Q98" s="2"/>
    </row>
    <row r="99" spans="4:17" ht="12" customHeight="1" x14ac:dyDescent="0.3">
      <c r="D99" s="2"/>
      <c r="I99" s="2"/>
      <c r="J99" s="2"/>
      <c r="K99" s="2"/>
      <c r="L99" s="2"/>
      <c r="M99" s="2"/>
      <c r="N99" s="2"/>
      <c r="O99" s="2"/>
      <c r="P99" s="2"/>
      <c r="Q99" s="2"/>
    </row>
    <row r="100" spans="4:17" ht="12" customHeight="1" x14ac:dyDescent="0.3">
      <c r="D100" s="2"/>
      <c r="I100" s="2"/>
      <c r="J100" s="2"/>
      <c r="K100" s="2"/>
      <c r="L100" s="2"/>
      <c r="M100" s="2"/>
      <c r="N100" s="2"/>
      <c r="O100" s="2"/>
      <c r="P100" s="2"/>
      <c r="Q100" s="2"/>
    </row>
    <row r="101" spans="4:17" ht="12" customHeight="1" x14ac:dyDescent="0.3">
      <c r="D101" s="2"/>
      <c r="I101" s="2"/>
      <c r="J101" s="2"/>
      <c r="K101" s="2"/>
      <c r="L101" s="2"/>
      <c r="M101" s="2"/>
      <c r="N101" s="2"/>
      <c r="O101" s="2"/>
      <c r="P101" s="2"/>
      <c r="Q101" s="2"/>
    </row>
    <row r="102" spans="4:17" ht="12" customHeight="1" x14ac:dyDescent="0.3">
      <c r="D102" s="2"/>
      <c r="I102" s="2"/>
      <c r="J102" s="2"/>
      <c r="K102" s="2"/>
      <c r="L102" s="2"/>
      <c r="M102" s="2"/>
      <c r="N102" s="2"/>
      <c r="O102" s="2"/>
      <c r="P102" s="2"/>
      <c r="Q102" s="2"/>
    </row>
    <row r="103" spans="4:17" ht="12" customHeight="1" x14ac:dyDescent="0.3">
      <c r="D103" s="2"/>
      <c r="I103" s="2"/>
      <c r="J103" s="2"/>
      <c r="K103" s="2"/>
      <c r="L103" s="2"/>
      <c r="M103" s="2"/>
      <c r="N103" s="2"/>
      <c r="O103" s="2"/>
      <c r="P103" s="2"/>
      <c r="Q103" s="2"/>
    </row>
    <row r="104" spans="4:17" ht="12" customHeight="1" x14ac:dyDescent="0.3">
      <c r="D104" s="2"/>
      <c r="I104" s="2"/>
      <c r="J104" s="2"/>
      <c r="K104" s="2"/>
      <c r="L104" s="2"/>
      <c r="M104" s="2"/>
      <c r="N104" s="2"/>
      <c r="O104" s="2"/>
      <c r="P104" s="2"/>
      <c r="Q104" s="2"/>
    </row>
    <row r="105" spans="4:17" ht="12" customHeight="1" x14ac:dyDescent="0.3">
      <c r="D105" s="2"/>
      <c r="I105" s="2"/>
      <c r="J105" s="2"/>
      <c r="K105" s="2"/>
      <c r="L105" s="2"/>
      <c r="M105" s="2"/>
      <c r="N105" s="2"/>
      <c r="O105" s="2"/>
      <c r="P105" s="2"/>
      <c r="Q105" s="2"/>
    </row>
    <row r="106" spans="4:17" ht="12" customHeight="1" x14ac:dyDescent="0.3">
      <c r="D106" s="2"/>
      <c r="I106" s="2"/>
      <c r="J106" s="2"/>
      <c r="K106" s="2"/>
      <c r="L106" s="2"/>
      <c r="M106" s="2"/>
      <c r="N106" s="2"/>
      <c r="O106" s="2"/>
      <c r="P106" s="2"/>
      <c r="Q106" s="2"/>
    </row>
    <row r="107" spans="4:17" ht="12" customHeight="1" x14ac:dyDescent="0.3">
      <c r="D107" s="2"/>
      <c r="I107" s="2"/>
      <c r="J107" s="2"/>
      <c r="K107" s="2"/>
      <c r="L107" s="2"/>
      <c r="M107" s="2"/>
      <c r="N107" s="2"/>
      <c r="O107" s="2"/>
      <c r="P107" s="2"/>
      <c r="Q107" s="2"/>
    </row>
    <row r="108" spans="4:17" ht="12" customHeight="1" x14ac:dyDescent="0.3">
      <c r="D108" s="2"/>
      <c r="I108" s="2"/>
      <c r="J108" s="2"/>
      <c r="K108" s="2"/>
      <c r="L108" s="2"/>
      <c r="M108" s="2"/>
      <c r="N108" s="2"/>
      <c r="O108" s="2"/>
      <c r="P108" s="2"/>
      <c r="Q108" s="2"/>
    </row>
    <row r="109" spans="4:17" ht="12" customHeight="1" x14ac:dyDescent="0.3">
      <c r="D109" s="2"/>
      <c r="I109" s="2"/>
      <c r="J109" s="2"/>
      <c r="K109" s="2"/>
      <c r="L109" s="2"/>
      <c r="M109" s="2"/>
      <c r="N109" s="2"/>
      <c r="O109" s="2"/>
      <c r="P109" s="2"/>
      <c r="Q109" s="2"/>
    </row>
    <row r="110" spans="4:17" ht="12" customHeight="1" x14ac:dyDescent="0.3">
      <c r="D110" s="2"/>
      <c r="H110" s="2"/>
      <c r="I110" s="2"/>
      <c r="J110" s="2"/>
      <c r="K110" s="2"/>
      <c r="L110" s="2"/>
      <c r="M110" s="2"/>
      <c r="N110" s="2"/>
      <c r="O110" s="2"/>
      <c r="P110" s="2"/>
      <c r="Q110" s="2"/>
    </row>
    <row r="111" spans="4:17" ht="12" customHeight="1" x14ac:dyDescent="0.3">
      <c r="D111" s="2"/>
      <c r="H111" s="2"/>
      <c r="I111" s="2"/>
      <c r="J111" s="2"/>
      <c r="K111" s="2"/>
      <c r="L111" s="2"/>
      <c r="M111" s="2"/>
      <c r="N111" s="2"/>
      <c r="O111" s="2"/>
      <c r="P111" s="2"/>
      <c r="Q111" s="2"/>
    </row>
    <row r="112" spans="4:17" ht="12" customHeight="1" x14ac:dyDescent="0.3">
      <c r="D112" s="2"/>
      <c r="H112" s="2"/>
      <c r="I112" s="2"/>
      <c r="J112" s="2"/>
      <c r="K112" s="2"/>
      <c r="L112" s="2"/>
      <c r="M112" s="2"/>
      <c r="N112" s="2"/>
      <c r="O112" s="2"/>
      <c r="P112" s="2"/>
      <c r="Q112" s="2"/>
    </row>
    <row r="113" spans="4:17" ht="12" customHeight="1" x14ac:dyDescent="0.3">
      <c r="D113" s="2"/>
      <c r="H113" s="2"/>
      <c r="I113" s="2"/>
      <c r="J113" s="2"/>
      <c r="K113" s="2"/>
      <c r="L113" s="2"/>
      <c r="M113" s="2"/>
      <c r="N113" s="2"/>
      <c r="O113" s="2"/>
      <c r="P113" s="2"/>
      <c r="Q113" s="2"/>
    </row>
    <row r="114" spans="4:17" ht="12" customHeight="1" x14ac:dyDescent="0.3">
      <c r="D114" s="2"/>
      <c r="H114" s="2"/>
      <c r="I114" s="2"/>
      <c r="J114" s="2"/>
      <c r="K114" s="2"/>
      <c r="L114" s="2"/>
      <c r="M114" s="2"/>
      <c r="N114" s="2"/>
      <c r="O114" s="2"/>
      <c r="P114" s="2"/>
      <c r="Q114" s="2"/>
    </row>
    <row r="115" spans="4:17" ht="12" customHeight="1" x14ac:dyDescent="0.3">
      <c r="D115" s="2"/>
      <c r="H115" s="2"/>
      <c r="I115" s="2"/>
      <c r="J115" s="2"/>
      <c r="K115" s="2"/>
      <c r="L115" s="2"/>
      <c r="M115" s="2"/>
      <c r="N115" s="2"/>
      <c r="O115" s="2"/>
      <c r="P115" s="2"/>
      <c r="Q115" s="2"/>
    </row>
    <row r="116" spans="4:17" ht="12" customHeight="1" x14ac:dyDescent="0.3">
      <c r="D116" s="2"/>
      <c r="H116" s="2"/>
      <c r="I116" s="2"/>
      <c r="J116" s="2"/>
      <c r="K116" s="2"/>
      <c r="L116" s="2"/>
      <c r="M116" s="2"/>
      <c r="N116" s="2"/>
      <c r="O116" s="2"/>
      <c r="P116" s="2"/>
      <c r="Q116" s="2"/>
    </row>
    <row r="117" spans="4:17" ht="12" customHeight="1" x14ac:dyDescent="0.3">
      <c r="D117" s="2"/>
      <c r="H117" s="2"/>
      <c r="I117" s="2"/>
      <c r="J117" s="2"/>
      <c r="K117" s="2"/>
      <c r="L117" s="2"/>
      <c r="M117" s="2"/>
      <c r="N117" s="2"/>
      <c r="O117" s="2"/>
      <c r="P117" s="2"/>
      <c r="Q117" s="2"/>
    </row>
    <row r="118" spans="4:17" ht="12" customHeight="1" x14ac:dyDescent="0.3">
      <c r="D118" s="2"/>
      <c r="H118" s="2"/>
      <c r="I118" s="2"/>
      <c r="J118" s="2"/>
      <c r="K118" s="2"/>
      <c r="L118" s="2"/>
      <c r="M118" s="2"/>
      <c r="N118" s="2"/>
      <c r="O118" s="2"/>
      <c r="P118" s="2"/>
      <c r="Q118" s="2"/>
    </row>
    <row r="119" spans="4:17" ht="12" customHeight="1" x14ac:dyDescent="0.3">
      <c r="D119" s="2"/>
      <c r="H119" s="2"/>
      <c r="I119" s="2"/>
      <c r="J119" s="2"/>
      <c r="K119" s="2"/>
      <c r="L119" s="2"/>
      <c r="M119" s="2"/>
      <c r="N119" s="2"/>
      <c r="O119" s="2"/>
      <c r="P119" s="2"/>
      <c r="Q119" s="2"/>
    </row>
    <row r="120" spans="4:17" ht="12" customHeight="1" x14ac:dyDescent="0.3">
      <c r="D120" s="2"/>
      <c r="H120" s="2"/>
      <c r="I120" s="2"/>
      <c r="J120" s="2"/>
      <c r="K120" s="2"/>
      <c r="L120" s="2"/>
      <c r="M120" s="2"/>
      <c r="N120" s="2"/>
      <c r="O120" s="2"/>
      <c r="P120" s="2"/>
      <c r="Q120" s="2"/>
    </row>
    <row r="121" spans="4:17" ht="12" customHeight="1" x14ac:dyDescent="0.3">
      <c r="D121" s="2"/>
      <c r="H121" s="2"/>
      <c r="I121" s="2"/>
      <c r="J121" s="2"/>
      <c r="K121" s="2"/>
      <c r="L121" s="2"/>
      <c r="M121" s="2"/>
      <c r="N121" s="2"/>
      <c r="O121" s="2"/>
      <c r="P121" s="2"/>
      <c r="Q121" s="2"/>
    </row>
    <row r="122" spans="4:17" ht="12" customHeight="1" x14ac:dyDescent="0.3">
      <c r="D122" s="2"/>
      <c r="H122" s="2"/>
      <c r="I122" s="2"/>
      <c r="J122" s="2"/>
      <c r="K122" s="2"/>
      <c r="L122" s="2"/>
      <c r="M122" s="2"/>
      <c r="N122" s="2"/>
      <c r="O122" s="2"/>
      <c r="P122" s="2"/>
      <c r="Q122" s="2"/>
    </row>
    <row r="123" spans="4:17" ht="12" customHeight="1" x14ac:dyDescent="0.3">
      <c r="D123" s="2"/>
      <c r="H123" s="2"/>
      <c r="I123" s="2"/>
      <c r="J123" s="2"/>
      <c r="K123" s="2"/>
      <c r="L123" s="2"/>
      <c r="M123" s="2"/>
      <c r="N123" s="2"/>
      <c r="O123" s="2"/>
      <c r="P123" s="2"/>
      <c r="Q123" s="2"/>
    </row>
    <row r="124" spans="4:17" ht="12" customHeight="1" x14ac:dyDescent="0.3">
      <c r="D124" s="2"/>
      <c r="H124" s="2"/>
      <c r="I124" s="2"/>
      <c r="J124" s="2"/>
      <c r="K124" s="2"/>
      <c r="L124" s="2"/>
      <c r="M124" s="2"/>
      <c r="N124" s="2"/>
      <c r="O124" s="2"/>
      <c r="P124" s="2"/>
      <c r="Q124" s="2"/>
    </row>
    <row r="125" spans="4:17" ht="12" customHeight="1" x14ac:dyDescent="0.3">
      <c r="D125" s="2"/>
      <c r="H125" s="2"/>
      <c r="I125" s="2"/>
      <c r="J125" s="2"/>
      <c r="K125" s="2"/>
      <c r="L125" s="2"/>
      <c r="M125" s="2"/>
      <c r="N125" s="2"/>
      <c r="O125" s="2"/>
      <c r="P125" s="2"/>
      <c r="Q125" s="2"/>
    </row>
    <row r="126" spans="4:17" ht="12" customHeight="1" x14ac:dyDescent="0.3">
      <c r="D126" s="2"/>
      <c r="H126" s="2"/>
      <c r="I126" s="2"/>
      <c r="J126" s="2"/>
      <c r="K126" s="2"/>
      <c r="L126" s="2"/>
      <c r="M126" s="2"/>
      <c r="N126" s="2"/>
      <c r="O126" s="2"/>
      <c r="P126" s="2"/>
      <c r="Q126" s="2"/>
    </row>
    <row r="127" spans="4:17" ht="12" customHeight="1" x14ac:dyDescent="0.3">
      <c r="D127" s="2"/>
      <c r="H127" s="2"/>
      <c r="I127" s="2"/>
      <c r="J127" s="2"/>
      <c r="K127" s="2"/>
      <c r="L127" s="2"/>
      <c r="M127" s="2"/>
      <c r="N127" s="2"/>
      <c r="O127" s="2"/>
      <c r="P127" s="2"/>
      <c r="Q127" s="2"/>
    </row>
    <row r="128" spans="4:17" ht="12" customHeight="1" x14ac:dyDescent="0.3">
      <c r="D128" s="2"/>
      <c r="H128" s="2"/>
      <c r="I128" s="2"/>
      <c r="J128" s="2"/>
      <c r="K128" s="2"/>
      <c r="L128" s="2"/>
      <c r="M128" s="2"/>
      <c r="N128" s="2"/>
      <c r="O128" s="2"/>
      <c r="P128" s="2"/>
      <c r="Q128" s="2"/>
    </row>
    <row r="129" spans="4:17" ht="12" customHeight="1" x14ac:dyDescent="0.3">
      <c r="D129" s="2"/>
      <c r="H129" s="2"/>
      <c r="I129" s="2"/>
      <c r="J129" s="2"/>
      <c r="K129" s="2"/>
      <c r="L129" s="2"/>
      <c r="M129" s="2"/>
      <c r="N129" s="2"/>
      <c r="O129" s="2"/>
      <c r="P129" s="2"/>
      <c r="Q129" s="2"/>
    </row>
    <row r="130" spans="4:17" ht="12" customHeight="1" x14ac:dyDescent="0.3">
      <c r="D130" s="2"/>
      <c r="H130" s="2"/>
      <c r="I130" s="2"/>
      <c r="J130" s="2"/>
      <c r="K130" s="2"/>
      <c r="L130" s="2"/>
      <c r="M130" s="2"/>
      <c r="N130" s="2"/>
      <c r="O130" s="2"/>
      <c r="P130" s="2"/>
      <c r="Q130" s="2"/>
    </row>
    <row r="131" spans="4:17" ht="12" customHeight="1" x14ac:dyDescent="0.3">
      <c r="D131" s="2"/>
      <c r="H131" s="2"/>
      <c r="I131" s="2"/>
      <c r="J131" s="2"/>
      <c r="K131" s="2"/>
      <c r="L131" s="2"/>
      <c r="M131" s="2"/>
      <c r="N131" s="2"/>
      <c r="O131" s="2"/>
      <c r="P131" s="2"/>
      <c r="Q131" s="2"/>
    </row>
    <row r="132" spans="4:17" ht="12" customHeight="1" x14ac:dyDescent="0.3">
      <c r="D132" s="2"/>
      <c r="H132" s="2"/>
      <c r="I132" s="2"/>
      <c r="J132" s="2"/>
      <c r="K132" s="2"/>
      <c r="L132" s="2"/>
      <c r="M132" s="2"/>
      <c r="N132" s="2"/>
      <c r="O132" s="2"/>
      <c r="P132" s="2"/>
      <c r="Q132" s="2"/>
    </row>
    <row r="133" spans="4:17" ht="12" customHeight="1" x14ac:dyDescent="0.3">
      <c r="D133" s="2"/>
      <c r="H133" s="2"/>
      <c r="I133" s="2"/>
      <c r="J133" s="2"/>
      <c r="K133" s="2"/>
      <c r="L133" s="2"/>
      <c r="M133" s="2"/>
      <c r="N133" s="2"/>
      <c r="O133" s="2"/>
      <c r="P133" s="2"/>
      <c r="Q133" s="2"/>
    </row>
    <row r="134" spans="4:17" ht="12" customHeight="1" x14ac:dyDescent="0.3">
      <c r="D134" s="2"/>
      <c r="H134" s="2"/>
      <c r="I134" s="2"/>
      <c r="J134" s="2"/>
      <c r="K134" s="2"/>
      <c r="L134" s="2"/>
      <c r="M134" s="2"/>
      <c r="N134" s="2"/>
      <c r="O134" s="2"/>
      <c r="P134" s="2"/>
      <c r="Q134" s="2"/>
    </row>
    <row r="135" spans="4:17" ht="12" customHeight="1" x14ac:dyDescent="0.3">
      <c r="D135" s="2"/>
      <c r="H135" s="2"/>
      <c r="I135" s="2"/>
      <c r="J135" s="2"/>
      <c r="K135" s="2"/>
      <c r="L135" s="2"/>
      <c r="M135" s="2"/>
      <c r="N135" s="2"/>
      <c r="O135" s="2"/>
      <c r="P135" s="2"/>
      <c r="Q135" s="2"/>
    </row>
    <row r="136" spans="4:17" ht="12" customHeight="1" x14ac:dyDescent="0.3">
      <c r="D136" s="2"/>
      <c r="H136" s="2"/>
      <c r="I136" s="2"/>
      <c r="J136" s="2"/>
      <c r="K136" s="2"/>
      <c r="L136" s="2"/>
      <c r="M136" s="2"/>
      <c r="N136" s="2"/>
      <c r="O136" s="2"/>
      <c r="P136" s="2"/>
      <c r="Q136" s="2"/>
    </row>
    <row r="137" spans="4:17" ht="12" customHeight="1" x14ac:dyDescent="0.3">
      <c r="D137" s="2"/>
      <c r="H137" s="2"/>
      <c r="I137" s="2"/>
      <c r="J137" s="2"/>
      <c r="K137" s="2"/>
      <c r="L137" s="2"/>
      <c r="M137" s="2"/>
      <c r="N137" s="2"/>
      <c r="O137" s="2"/>
      <c r="P137" s="2"/>
      <c r="Q137" s="2"/>
    </row>
    <row r="138" spans="4:17" ht="12" customHeight="1" x14ac:dyDescent="0.3">
      <c r="D138" s="2"/>
      <c r="H138" s="2"/>
      <c r="I138" s="2"/>
      <c r="J138" s="2"/>
      <c r="K138" s="2"/>
      <c r="L138" s="2"/>
      <c r="M138" s="2"/>
      <c r="N138" s="2"/>
      <c r="O138" s="2"/>
      <c r="P138" s="2"/>
      <c r="Q138" s="2"/>
    </row>
    <row r="139" spans="4:17" ht="12" customHeight="1" x14ac:dyDescent="0.3">
      <c r="D139" s="2"/>
      <c r="H139" s="2"/>
      <c r="I139" s="2"/>
      <c r="J139" s="2"/>
      <c r="K139" s="2"/>
      <c r="L139" s="2"/>
      <c r="M139" s="2"/>
      <c r="N139" s="2"/>
      <c r="O139" s="2"/>
      <c r="P139" s="2"/>
      <c r="Q139" s="2"/>
    </row>
    <row r="140" spans="4:17" ht="12" customHeight="1" x14ac:dyDescent="0.3">
      <c r="D140" s="2"/>
      <c r="H140" s="2"/>
      <c r="I140" s="2"/>
      <c r="J140" s="2"/>
      <c r="K140" s="2"/>
      <c r="L140" s="2"/>
      <c r="M140" s="2"/>
      <c r="N140" s="2"/>
      <c r="O140" s="2"/>
      <c r="P140" s="2"/>
      <c r="Q140" s="2"/>
    </row>
    <row r="141" spans="4:17" ht="12" customHeight="1" x14ac:dyDescent="0.3">
      <c r="D141" s="2"/>
      <c r="H141" s="2"/>
      <c r="I141" s="2"/>
      <c r="J141" s="2"/>
      <c r="K141" s="2"/>
      <c r="L141" s="2"/>
      <c r="M141" s="2"/>
      <c r="N141" s="2"/>
      <c r="O141" s="2"/>
      <c r="P141" s="2"/>
      <c r="Q141" s="2"/>
    </row>
    <row r="142" spans="4:17" ht="12" customHeight="1" x14ac:dyDescent="0.3">
      <c r="D142" s="2"/>
      <c r="H142" s="2"/>
      <c r="I142" s="2"/>
      <c r="J142" s="2"/>
      <c r="K142" s="2"/>
      <c r="L142" s="2"/>
      <c r="M142" s="2"/>
      <c r="N142" s="2"/>
      <c r="O142" s="2"/>
      <c r="P142" s="2"/>
      <c r="Q142" s="2"/>
    </row>
    <row r="143" spans="4:17" ht="12" customHeight="1" x14ac:dyDescent="0.3">
      <c r="D143" s="2"/>
      <c r="H143" s="2"/>
      <c r="I143" s="2"/>
      <c r="J143" s="2"/>
      <c r="K143" s="2"/>
      <c r="L143" s="2"/>
      <c r="M143" s="2"/>
      <c r="N143" s="2"/>
      <c r="O143" s="2"/>
      <c r="P143" s="2"/>
      <c r="Q143" s="2"/>
    </row>
  </sheetData>
  <pageMargins left="0.75" right="0.75" top="1" bottom="1" header="0.5" footer="0.5"/>
  <pageSetup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P143"/>
  <sheetViews>
    <sheetView topLeftCell="A33" workbookViewId="0">
      <selection activeCell="A68" sqref="A68"/>
    </sheetView>
  </sheetViews>
  <sheetFormatPr defaultRowHeight="12" customHeight="1" x14ac:dyDescent="0.3"/>
  <cols>
    <col min="1" max="26" width="7.69921875" style="1" customWidth="1"/>
    <col min="27" max="120" width="5.59765625" style="1" customWidth="1"/>
  </cols>
  <sheetData>
    <row r="1" spans="1:58" ht="12" customHeight="1" x14ac:dyDescent="0.3">
      <c r="A1" s="1" t="s">
        <v>1</v>
      </c>
      <c r="B1" s="20">
        <v>1.03</v>
      </c>
      <c r="C1" s="21">
        <f>SUM(C4:C66)</f>
        <v>53867.622500000005</v>
      </c>
      <c r="D1" s="21">
        <f>SUM(D4:D66)</f>
        <v>76684.013000000006</v>
      </c>
      <c r="E1" s="21">
        <f t="shared" ref="E1:H1" si="0">SUM(E4:E66)</f>
        <v>88273.965699999986</v>
      </c>
      <c r="F1" s="21">
        <f t="shared" si="0"/>
        <v>91928.188800000018</v>
      </c>
      <c r="G1" s="21">
        <f t="shared" si="0"/>
        <v>110118.94100000004</v>
      </c>
      <c r="H1" s="21">
        <f t="shared" si="0"/>
        <v>128843.30699999999</v>
      </c>
      <c r="I1" s="21"/>
      <c r="J1" s="21">
        <f>SUM(J4:J66)</f>
        <v>24304.105325841854</v>
      </c>
      <c r="K1" s="21">
        <f>SUM(K4:K66)</f>
        <v>34208.193332750008</v>
      </c>
      <c r="L1" s="21">
        <f t="shared" ref="L1:O1" si="1">SUM(L4:L66)</f>
        <v>38812.934576747233</v>
      </c>
      <c r="M1" s="21">
        <f t="shared" si="1"/>
        <v>40774.702347665261</v>
      </c>
      <c r="N1" s="21">
        <f t="shared" si="1"/>
        <v>47946.838780095641</v>
      </c>
      <c r="O1" s="21">
        <f t="shared" si="1"/>
        <v>53025.228818934069</v>
      </c>
      <c r="P1" s="2"/>
      <c r="Q1" s="2"/>
    </row>
    <row r="2" spans="1:58" ht="12" customHeight="1" x14ac:dyDescent="0.3">
      <c r="B2" s="20"/>
      <c r="C2" s="3"/>
      <c r="D2" s="3"/>
    </row>
    <row r="3" spans="1:58" ht="12" customHeight="1" x14ac:dyDescent="0.3">
      <c r="C3" s="1" t="s">
        <v>38</v>
      </c>
      <c r="D3" s="1" t="s">
        <v>11</v>
      </c>
      <c r="E3" s="1" t="s">
        <v>15</v>
      </c>
      <c r="F3" s="3" t="s">
        <v>12</v>
      </c>
      <c r="G3" s="3" t="s">
        <v>13</v>
      </c>
      <c r="H3" s="3" t="s">
        <v>14</v>
      </c>
      <c r="I3" s="3"/>
      <c r="J3" s="1" t="s">
        <v>38</v>
      </c>
      <c r="K3" s="1" t="s">
        <v>11</v>
      </c>
      <c r="L3" s="1" t="s">
        <v>15</v>
      </c>
      <c r="M3" s="3" t="s">
        <v>12</v>
      </c>
      <c r="N3" s="3" t="s">
        <v>13</v>
      </c>
      <c r="O3" s="3" t="s">
        <v>14</v>
      </c>
    </row>
    <row r="4" spans="1:58" ht="12" customHeight="1" x14ac:dyDescent="0.3">
      <c r="A4" s="1">
        <v>17</v>
      </c>
      <c r="B4" s="1">
        <f>PRODUCT(B5,B$1)</f>
        <v>1.0609</v>
      </c>
      <c r="C4" s="1">
        <v>191.01599999999999</v>
      </c>
      <c r="D4" s="1">
        <v>0</v>
      </c>
      <c r="E4" s="1">
        <v>0</v>
      </c>
      <c r="F4" s="1">
        <v>0</v>
      </c>
      <c r="G4" s="1">
        <v>0</v>
      </c>
      <c r="H4" s="1">
        <v>0</v>
      </c>
      <c r="I4" s="3"/>
      <c r="J4" s="2">
        <f t="shared" ref="J4:O5" si="2">PRODUCT($B4,C4)</f>
        <v>202.64887439999998</v>
      </c>
      <c r="K4" s="2">
        <f t="shared" si="2"/>
        <v>0</v>
      </c>
      <c r="L4" s="2">
        <f t="shared" si="2"/>
        <v>0</v>
      </c>
      <c r="M4" s="2">
        <f t="shared" si="2"/>
        <v>0</v>
      </c>
      <c r="N4" s="2">
        <f t="shared" si="2"/>
        <v>0</v>
      </c>
      <c r="O4" s="2">
        <f t="shared" si="2"/>
        <v>0</v>
      </c>
    </row>
    <row r="5" spans="1:58" ht="12" customHeight="1" x14ac:dyDescent="0.3">
      <c r="A5" s="1">
        <v>18</v>
      </c>
      <c r="B5" s="1">
        <f>PRODUCT(B6,B$1)</f>
        <v>1.03</v>
      </c>
      <c r="C5" s="1">
        <v>272.10950000000003</v>
      </c>
      <c r="D5" s="1">
        <v>0</v>
      </c>
      <c r="E5" s="1">
        <v>0</v>
      </c>
      <c r="F5" s="1">
        <v>0</v>
      </c>
      <c r="G5" s="1">
        <v>0</v>
      </c>
      <c r="H5" s="1">
        <v>0</v>
      </c>
      <c r="I5" s="3"/>
      <c r="J5" s="2">
        <f t="shared" si="2"/>
        <v>280.27278500000006</v>
      </c>
      <c r="K5" s="2">
        <f t="shared" si="2"/>
        <v>0</v>
      </c>
      <c r="L5" s="2">
        <f t="shared" si="2"/>
        <v>0</v>
      </c>
      <c r="M5" s="2">
        <f t="shared" si="2"/>
        <v>0</v>
      </c>
      <c r="N5" s="2">
        <f t="shared" si="2"/>
        <v>0</v>
      </c>
      <c r="O5" s="2">
        <f t="shared" si="2"/>
        <v>0</v>
      </c>
    </row>
    <row r="6" spans="1:58" ht="12" customHeight="1" x14ac:dyDescent="0.3">
      <c r="A6" s="1">
        <v>19</v>
      </c>
      <c r="B6" s="19">
        <v>1</v>
      </c>
      <c r="C6" s="1">
        <v>377.69060000000002</v>
      </c>
      <c r="D6" s="1">
        <v>522.67089999999996</v>
      </c>
      <c r="E6" s="2">
        <v>0</v>
      </c>
      <c r="F6" s="2">
        <v>0</v>
      </c>
      <c r="G6" s="2">
        <v>0</v>
      </c>
      <c r="H6" s="2">
        <v>0</v>
      </c>
      <c r="I6" s="2"/>
      <c r="J6" s="2">
        <f t="shared" ref="J6:O6" si="3">PRODUCT($B6,C6)</f>
        <v>377.69060000000002</v>
      </c>
      <c r="K6" s="2">
        <f t="shared" si="3"/>
        <v>522.67089999999996</v>
      </c>
      <c r="L6" s="2">
        <f t="shared" si="3"/>
        <v>0</v>
      </c>
      <c r="M6" s="2">
        <f t="shared" si="3"/>
        <v>0</v>
      </c>
      <c r="N6" s="2">
        <f t="shared" si="3"/>
        <v>0</v>
      </c>
      <c r="O6" s="2">
        <f t="shared" si="3"/>
        <v>0</v>
      </c>
      <c r="P6" s="2"/>
      <c r="Q6" s="2"/>
    </row>
    <row r="7" spans="1:58" ht="12" customHeight="1" x14ac:dyDescent="0.3">
      <c r="A7" s="1">
        <f t="shared" ref="A7:A66" si="4">SUM(A6,1)</f>
        <v>20</v>
      </c>
      <c r="B7" s="19">
        <f>PRODUCT(B6,1/B$1)</f>
        <v>0.970873786407767</v>
      </c>
      <c r="C7" s="1">
        <v>469.28230000000002</v>
      </c>
      <c r="D7" s="1">
        <v>640.55070000000001</v>
      </c>
      <c r="E7" s="2">
        <v>696.91139999999996</v>
      </c>
      <c r="F7" s="2">
        <v>0</v>
      </c>
      <c r="G7" s="2">
        <v>0</v>
      </c>
      <c r="H7" s="2">
        <v>0</v>
      </c>
      <c r="I7" s="2"/>
      <c r="J7" s="2">
        <f t="shared" ref="J7:J66" si="5">PRODUCT($B7,C7)</f>
        <v>455.61388349514567</v>
      </c>
      <c r="K7" s="2">
        <f t="shared" ref="K7:K38" si="6">PRODUCT($B7,D7)</f>
        <v>621.8938834951457</v>
      </c>
      <c r="L7" s="2">
        <f t="shared" ref="L7:L38" si="7">PRODUCT($B7,E7)</f>
        <v>676.61300970873788</v>
      </c>
      <c r="M7" s="2">
        <f t="shared" ref="M7:M38" si="8">PRODUCT($B7,F7)</f>
        <v>0</v>
      </c>
      <c r="N7" s="2">
        <f t="shared" ref="N7:N38" si="9">PRODUCT($B7,G7)</f>
        <v>0</v>
      </c>
      <c r="O7" s="2">
        <f t="shared" ref="O7:O66" si="10">PRODUCT($B7,H7)</f>
        <v>0</v>
      </c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</row>
    <row r="8" spans="1:58" ht="12" customHeight="1" x14ac:dyDescent="0.3">
      <c r="A8" s="1">
        <f t="shared" si="4"/>
        <v>21</v>
      </c>
      <c r="B8" s="19">
        <f t="shared" ref="B8:B66" si="11">PRODUCT(B7,1/B$1)</f>
        <v>0.94259590913375435</v>
      </c>
      <c r="C8" s="1">
        <v>490.21800000000002</v>
      </c>
      <c r="D8" s="1">
        <v>755.48109999999997</v>
      </c>
      <c r="E8" s="2">
        <v>874.98770000000002</v>
      </c>
      <c r="F8" s="1">
        <v>849.26980000000003</v>
      </c>
      <c r="G8" s="2">
        <v>0</v>
      </c>
      <c r="H8" s="2">
        <v>0</v>
      </c>
      <c r="I8" s="2"/>
      <c r="J8" s="2">
        <f t="shared" si="5"/>
        <v>462.0774813837308</v>
      </c>
      <c r="K8" s="2">
        <f t="shared" si="6"/>
        <v>712.1133942878688</v>
      </c>
      <c r="L8" s="2">
        <f t="shared" si="7"/>
        <v>824.75982656235271</v>
      </c>
      <c r="M8" s="2">
        <f t="shared" si="8"/>
        <v>800.5182392308418</v>
      </c>
      <c r="N8" s="2">
        <f t="shared" si="9"/>
        <v>0</v>
      </c>
      <c r="O8" s="2">
        <f t="shared" si="10"/>
        <v>0</v>
      </c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</row>
    <row r="9" spans="1:58" ht="12" customHeight="1" x14ac:dyDescent="0.3">
      <c r="A9" s="1">
        <f t="shared" si="4"/>
        <v>22</v>
      </c>
      <c r="B9" s="19">
        <f t="shared" si="11"/>
        <v>0.91514165935315961</v>
      </c>
      <c r="C9" s="1">
        <v>509.01780000000002</v>
      </c>
      <c r="D9" s="1">
        <v>867.63599999999997</v>
      </c>
      <c r="E9" s="2">
        <v>815.49400000000003</v>
      </c>
      <c r="F9" s="1">
        <v>1052.1010000000001</v>
      </c>
      <c r="G9" s="2">
        <v>0</v>
      </c>
      <c r="H9" s="2">
        <v>0</v>
      </c>
      <c r="I9" s="2"/>
      <c r="J9" s="2">
        <f t="shared" si="5"/>
        <v>465.82339413229477</v>
      </c>
      <c r="K9" s="2">
        <f t="shared" si="6"/>
        <v>794.00984875453798</v>
      </c>
      <c r="L9" s="2">
        <f t="shared" si="7"/>
        <v>746.29253235254555</v>
      </c>
      <c r="M9" s="2">
        <f t="shared" si="8"/>
        <v>962.8214549471187</v>
      </c>
      <c r="N9" s="2">
        <f t="shared" si="9"/>
        <v>0</v>
      </c>
      <c r="O9" s="2">
        <f t="shared" si="10"/>
        <v>0</v>
      </c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</row>
    <row r="10" spans="1:58" ht="12" customHeight="1" x14ac:dyDescent="0.3">
      <c r="A10" s="1">
        <f t="shared" si="4"/>
        <v>23</v>
      </c>
      <c r="B10" s="19">
        <f t="shared" si="11"/>
        <v>0.888487047915689</v>
      </c>
      <c r="C10" s="1">
        <v>716.97479999999996</v>
      </c>
      <c r="D10" s="1">
        <v>917.86500000000001</v>
      </c>
      <c r="E10" s="2">
        <v>966.31359999999995</v>
      </c>
      <c r="F10" s="1">
        <v>1079.04</v>
      </c>
      <c r="G10" s="11">
        <v>1318.8510000000001</v>
      </c>
      <c r="H10" s="2">
        <v>0</v>
      </c>
      <c r="I10" s="2"/>
      <c r="J10" s="2">
        <f t="shared" si="5"/>
        <v>637.02282348194149</v>
      </c>
      <c r="K10" s="2">
        <f t="shared" si="6"/>
        <v>815.51116423513395</v>
      </c>
      <c r="L10" s="2">
        <f t="shared" si="7"/>
        <v>858.55711782478193</v>
      </c>
      <c r="M10" s="2">
        <f t="shared" si="8"/>
        <v>958.713064182945</v>
      </c>
      <c r="N10" s="2">
        <f t="shared" si="9"/>
        <v>1171.7820316306545</v>
      </c>
      <c r="O10" s="2">
        <f t="shared" si="10"/>
        <v>0</v>
      </c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</row>
    <row r="11" spans="1:58" ht="12" customHeight="1" x14ac:dyDescent="0.3">
      <c r="A11" s="1">
        <f t="shared" si="4"/>
        <v>24</v>
      </c>
      <c r="B11" s="19">
        <f t="shared" si="11"/>
        <v>0.86260878438416411</v>
      </c>
      <c r="C11" s="1">
        <v>663.04600000000005</v>
      </c>
      <c r="D11" s="1">
        <v>947.06129999999996</v>
      </c>
      <c r="E11" s="2">
        <v>1027.6220000000001</v>
      </c>
      <c r="F11" s="1">
        <v>1141.0129999999999</v>
      </c>
      <c r="G11" s="1">
        <v>1484.9760000000001</v>
      </c>
      <c r="H11" s="2">
        <v>0</v>
      </c>
      <c r="I11" s="2"/>
      <c r="J11" s="2">
        <f t="shared" si="5"/>
        <v>571.94930405078253</v>
      </c>
      <c r="K11" s="2">
        <f t="shared" si="6"/>
        <v>816.94339673028617</v>
      </c>
      <c r="L11" s="2">
        <f t="shared" si="7"/>
        <v>886.43576422642354</v>
      </c>
      <c r="M11" s="2">
        <f t="shared" si="8"/>
        <v>984.24783689652816</v>
      </c>
      <c r="N11" s="2">
        <f t="shared" si="9"/>
        <v>1280.9533421996587</v>
      </c>
      <c r="O11" s="2">
        <f t="shared" si="10"/>
        <v>0</v>
      </c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</row>
    <row r="12" spans="1:58" ht="12" customHeight="1" x14ac:dyDescent="0.3">
      <c r="A12" s="1">
        <f t="shared" si="4"/>
        <v>25</v>
      </c>
      <c r="B12" s="19">
        <f t="shared" si="11"/>
        <v>0.83748425668365445</v>
      </c>
      <c r="C12" s="1">
        <v>802.6422</v>
      </c>
      <c r="D12" s="1">
        <v>1053.107</v>
      </c>
      <c r="E12" s="2">
        <v>1178.713</v>
      </c>
      <c r="F12" s="1">
        <v>1290.0319999999999</v>
      </c>
      <c r="G12" s="1">
        <v>1752.289</v>
      </c>
      <c r="H12" s="2">
        <v>0</v>
      </c>
      <c r="I12" s="2"/>
      <c r="J12" s="2">
        <f t="shared" si="5"/>
        <v>672.2002062499331</v>
      </c>
      <c r="K12" s="2">
        <f t="shared" si="6"/>
        <v>881.96053310335321</v>
      </c>
      <c r="L12" s="2">
        <f t="shared" si="7"/>
        <v>987.15358064836039</v>
      </c>
      <c r="M12" s="2">
        <f t="shared" si="8"/>
        <v>1080.3814906181281</v>
      </c>
      <c r="N12" s="2">
        <f t="shared" si="9"/>
        <v>1467.5144506599443</v>
      </c>
      <c r="O12" s="2">
        <f t="shared" si="10"/>
        <v>0</v>
      </c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</row>
    <row r="13" spans="1:58" ht="12" customHeight="1" x14ac:dyDescent="0.3">
      <c r="A13" s="1">
        <f t="shared" si="4"/>
        <v>26</v>
      </c>
      <c r="B13" s="19">
        <f t="shared" si="11"/>
        <v>0.81309151134335389</v>
      </c>
      <c r="C13" s="1">
        <v>788.48829999999998</v>
      </c>
      <c r="D13" s="1">
        <v>1054.42</v>
      </c>
      <c r="E13" s="2">
        <v>1305.1089999999999</v>
      </c>
      <c r="F13" s="1">
        <v>1336.086</v>
      </c>
      <c r="G13" s="1">
        <v>1663.1890000000001</v>
      </c>
      <c r="H13" s="1">
        <v>1745.55</v>
      </c>
      <c r="I13" s="2"/>
      <c r="J13" s="2">
        <f t="shared" si="5"/>
        <v>641.1131435235518</v>
      </c>
      <c r="K13" s="2">
        <f t="shared" si="6"/>
        <v>857.33995139065928</v>
      </c>
      <c r="L13" s="2">
        <f t="shared" si="7"/>
        <v>1061.1730492778131</v>
      </c>
      <c r="M13" s="2">
        <f t="shared" si="8"/>
        <v>1086.3601850246964</v>
      </c>
      <c r="N13" s="2">
        <f t="shared" si="9"/>
        <v>1352.3248576596416</v>
      </c>
      <c r="O13" s="2">
        <f t="shared" si="10"/>
        <v>1419.2918876253914</v>
      </c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</row>
    <row r="14" spans="1:58" ht="12" customHeight="1" x14ac:dyDescent="0.3">
      <c r="A14" s="1">
        <f t="shared" si="4"/>
        <v>27</v>
      </c>
      <c r="B14" s="19">
        <f t="shared" si="11"/>
        <v>0.78940923431393584</v>
      </c>
      <c r="C14" s="1">
        <v>837.81489999999997</v>
      </c>
      <c r="D14" s="1">
        <v>1030.24</v>
      </c>
      <c r="E14" s="2">
        <v>1238.3440000000001</v>
      </c>
      <c r="F14" s="1">
        <v>1509.9649999999999</v>
      </c>
      <c r="G14" s="1">
        <v>1763.905</v>
      </c>
      <c r="H14" s="1">
        <v>1983.346</v>
      </c>
      <c r="I14" s="2"/>
      <c r="J14" s="2">
        <f t="shared" si="5"/>
        <v>661.37881870580668</v>
      </c>
      <c r="K14" s="2">
        <f t="shared" si="6"/>
        <v>813.28096955958927</v>
      </c>
      <c r="L14" s="2">
        <f t="shared" si="7"/>
        <v>977.56018885725655</v>
      </c>
      <c r="M14" s="2">
        <f t="shared" si="8"/>
        <v>1191.9803144908421</v>
      </c>
      <c r="N14" s="2">
        <f t="shared" si="9"/>
        <v>1392.4428954525229</v>
      </c>
      <c r="O14" s="2">
        <f t="shared" si="10"/>
        <v>1565.6716472396074</v>
      </c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</row>
    <row r="15" spans="1:58" ht="12" customHeight="1" x14ac:dyDescent="0.3">
      <c r="A15" s="1">
        <f t="shared" si="4"/>
        <v>28</v>
      </c>
      <c r="B15" s="19">
        <f t="shared" si="11"/>
        <v>0.76641673234362706</v>
      </c>
      <c r="C15" s="1">
        <v>792.50739999999996</v>
      </c>
      <c r="D15" s="1">
        <v>1209.4580000000001</v>
      </c>
      <c r="E15" s="2">
        <v>1296.309</v>
      </c>
      <c r="F15" s="1">
        <v>1501.3230000000001</v>
      </c>
      <c r="G15" s="1">
        <v>1894.691</v>
      </c>
      <c r="H15" s="1">
        <v>2049.0320000000002</v>
      </c>
      <c r="I15" s="2"/>
      <c r="J15" s="2">
        <f t="shared" si="5"/>
        <v>607.39093186614377</v>
      </c>
      <c r="K15" s="2">
        <f t="shared" si="6"/>
        <v>926.94884826685859</v>
      </c>
      <c r="L15" s="2">
        <f t="shared" si="7"/>
        <v>993.51290788763481</v>
      </c>
      <c r="M15" s="2">
        <f t="shared" si="8"/>
        <v>1150.6390678523312</v>
      </c>
      <c r="N15" s="2">
        <f t="shared" si="9"/>
        <v>1452.122885020879</v>
      </c>
      <c r="O15" s="2">
        <f t="shared" si="10"/>
        <v>1570.412409907527</v>
      </c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</row>
    <row r="16" spans="1:58" ht="12" customHeight="1" x14ac:dyDescent="0.3">
      <c r="A16" s="1">
        <f t="shared" si="4"/>
        <v>29</v>
      </c>
      <c r="B16" s="19">
        <f t="shared" si="11"/>
        <v>0.74409391489672527</v>
      </c>
      <c r="C16" s="1">
        <v>732.70529999999997</v>
      </c>
      <c r="D16" s="1">
        <v>1114.258</v>
      </c>
      <c r="E16" s="2">
        <v>1360.1880000000001</v>
      </c>
      <c r="F16" s="1">
        <v>1525.5129999999999</v>
      </c>
      <c r="G16" s="1">
        <v>1807.318</v>
      </c>
      <c r="H16" s="1">
        <v>2281.4279999999999</v>
      </c>
      <c r="I16" s="2"/>
      <c r="J16" s="2">
        <f t="shared" si="5"/>
        <v>545.20155514257954</v>
      </c>
      <c r="K16" s="2">
        <f t="shared" si="6"/>
        <v>829.11259742499533</v>
      </c>
      <c r="L16" s="2">
        <f t="shared" si="7"/>
        <v>1012.1076139155471</v>
      </c>
      <c r="M16" s="2">
        <f t="shared" si="8"/>
        <v>1135.1249403958479</v>
      </c>
      <c r="N16" s="2">
        <f t="shared" si="9"/>
        <v>1344.8143260833197</v>
      </c>
      <c r="O16" s="2">
        <f t="shared" si="10"/>
        <v>1697.5966920750061</v>
      </c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</row>
    <row r="17" spans="1:58" ht="12" customHeight="1" x14ac:dyDescent="0.3">
      <c r="A17" s="1">
        <f t="shared" si="4"/>
        <v>30</v>
      </c>
      <c r="B17" s="19">
        <f t="shared" si="11"/>
        <v>0.72242127659876243</v>
      </c>
      <c r="C17" s="1">
        <v>785.15560000000005</v>
      </c>
      <c r="D17" s="1">
        <v>1172.6420000000001</v>
      </c>
      <c r="E17" s="2">
        <v>1425.3589999999999</v>
      </c>
      <c r="F17" s="1">
        <v>1661.009</v>
      </c>
      <c r="G17" s="1">
        <v>1930.7529999999999</v>
      </c>
      <c r="H17" s="1">
        <v>2058.665</v>
      </c>
      <c r="I17" s="2"/>
      <c r="J17" s="2">
        <f t="shared" si="5"/>
        <v>567.21311088066727</v>
      </c>
      <c r="K17" s="2">
        <f t="shared" si="6"/>
        <v>847.14153063332606</v>
      </c>
      <c r="L17" s="2">
        <f t="shared" si="7"/>
        <v>1029.7096683915354</v>
      </c>
      <c r="M17" s="2">
        <f t="shared" si="8"/>
        <v>1199.9482422220337</v>
      </c>
      <c r="N17" s="2">
        <f t="shared" si="9"/>
        <v>1394.8170470568903</v>
      </c>
      <c r="O17" s="2">
        <f t="shared" si="10"/>
        <v>1487.2233973891912</v>
      </c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</row>
    <row r="18" spans="1:58" ht="12" customHeight="1" x14ac:dyDescent="0.3">
      <c r="A18" s="1">
        <f t="shared" si="4"/>
        <v>31</v>
      </c>
      <c r="B18" s="19">
        <f t="shared" si="11"/>
        <v>0.70137988019297326</v>
      </c>
      <c r="C18" s="1">
        <v>936.53880000000004</v>
      </c>
      <c r="D18" s="1">
        <v>1236.6679999999999</v>
      </c>
      <c r="E18" s="2">
        <v>1442.712</v>
      </c>
      <c r="F18" s="1">
        <v>1559.222</v>
      </c>
      <c r="G18" s="1">
        <v>2006.425</v>
      </c>
      <c r="H18" s="1">
        <v>2256.61</v>
      </c>
      <c r="I18" s="2"/>
      <c r="J18" s="2">
        <f t="shared" si="5"/>
        <v>656.86947134007096</v>
      </c>
      <c r="K18" s="2">
        <f t="shared" si="6"/>
        <v>867.37405367848373</v>
      </c>
      <c r="L18" s="2">
        <f t="shared" si="7"/>
        <v>1011.8891697129649</v>
      </c>
      <c r="M18" s="2">
        <f t="shared" si="8"/>
        <v>1093.6069395542481</v>
      </c>
      <c r="N18" s="2">
        <f t="shared" si="9"/>
        <v>1407.2661261161863</v>
      </c>
      <c r="O18" s="2">
        <f t="shared" si="10"/>
        <v>1582.7408514422655</v>
      </c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</row>
    <row r="19" spans="1:58" ht="12" customHeight="1" x14ac:dyDescent="0.3">
      <c r="A19" s="1">
        <f t="shared" si="4"/>
        <v>32</v>
      </c>
      <c r="B19" s="19">
        <f t="shared" si="11"/>
        <v>0.68095133999317792</v>
      </c>
      <c r="C19" s="1">
        <v>917.54750000000001</v>
      </c>
      <c r="D19" s="1">
        <v>1269.489</v>
      </c>
      <c r="E19" s="2">
        <v>1489.0530000000001</v>
      </c>
      <c r="F19" s="1">
        <v>1518.114</v>
      </c>
      <c r="G19" s="1">
        <v>1943.9570000000001</v>
      </c>
      <c r="H19" s="1">
        <v>2177.663</v>
      </c>
      <c r="I19" s="2"/>
      <c r="J19" s="2">
        <f t="shared" si="5"/>
        <v>624.80519963239044</v>
      </c>
      <c r="K19" s="2">
        <f t="shared" si="6"/>
        <v>864.46023565659948</v>
      </c>
      <c r="L19" s="2">
        <f t="shared" si="7"/>
        <v>1013.9726356708617</v>
      </c>
      <c r="M19" s="2">
        <f t="shared" si="8"/>
        <v>1033.7617625624034</v>
      </c>
      <c r="N19" s="2">
        <f t="shared" si="9"/>
        <v>1323.7401240391182</v>
      </c>
      <c r="O19" s="2">
        <f t="shared" si="10"/>
        <v>1482.8825379035638</v>
      </c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</row>
    <row r="20" spans="1:58" ht="12" customHeight="1" x14ac:dyDescent="0.3">
      <c r="A20" s="1">
        <f t="shared" si="4"/>
        <v>33</v>
      </c>
      <c r="B20" s="19">
        <f t="shared" si="11"/>
        <v>0.66111780581861934</v>
      </c>
      <c r="C20" s="1">
        <v>956.61760000000004</v>
      </c>
      <c r="D20" s="1">
        <v>1254.808</v>
      </c>
      <c r="E20" s="2">
        <v>1352.557</v>
      </c>
      <c r="F20" s="1">
        <v>1620.5840000000001</v>
      </c>
      <c r="G20" s="1">
        <v>1900.4010000000001</v>
      </c>
      <c r="H20" s="1">
        <v>2373.5880000000002</v>
      </c>
      <c r="I20" s="2"/>
      <c r="J20" s="2">
        <f t="shared" si="5"/>
        <v>632.43692871947371</v>
      </c>
      <c r="K20" s="2">
        <f t="shared" si="6"/>
        <v>829.57591168365013</v>
      </c>
      <c r="L20" s="2">
        <f t="shared" si="7"/>
        <v>894.19951608461429</v>
      </c>
      <c r="M20" s="2">
        <f t="shared" si="8"/>
        <v>1071.3969382247615</v>
      </c>
      <c r="N20" s="2">
        <f t="shared" si="9"/>
        <v>1256.38893929551</v>
      </c>
      <c r="O20" s="2">
        <f t="shared" si="10"/>
        <v>1569.2212904774051</v>
      </c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</row>
    <row r="21" spans="1:58" ht="12" customHeight="1" x14ac:dyDescent="0.3">
      <c r="A21" s="1">
        <f t="shared" si="4"/>
        <v>34</v>
      </c>
      <c r="B21" s="19">
        <f t="shared" si="11"/>
        <v>0.64186194739671787</v>
      </c>
      <c r="C21" s="1">
        <v>918.50049999999999</v>
      </c>
      <c r="D21" s="1">
        <v>1298.654</v>
      </c>
      <c r="E21" s="2">
        <v>1580.7280000000001</v>
      </c>
      <c r="F21" s="1">
        <v>1547.1110000000001</v>
      </c>
      <c r="G21" s="1">
        <v>2023.2280000000001</v>
      </c>
      <c r="H21" s="1">
        <v>2266.0479999999998</v>
      </c>
      <c r="I21" s="2"/>
      <c r="J21" s="2">
        <f t="shared" si="5"/>
        <v>589.55051961485901</v>
      </c>
      <c r="K21" s="2">
        <f t="shared" si="6"/>
        <v>833.55658543453728</v>
      </c>
      <c r="L21" s="2">
        <f t="shared" si="7"/>
        <v>1014.6091523845191</v>
      </c>
      <c r="M21" s="2">
        <f t="shared" si="8"/>
        <v>993.03167929888366</v>
      </c>
      <c r="N21" s="2">
        <f t="shared" si="9"/>
        <v>1298.6330641075667</v>
      </c>
      <c r="O21" s="2">
        <f t="shared" si="10"/>
        <v>1454.4899821744375</v>
      </c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</row>
    <row r="22" spans="1:58" ht="12" customHeight="1" x14ac:dyDescent="0.3">
      <c r="A22" s="1">
        <f t="shared" si="4"/>
        <v>35</v>
      </c>
      <c r="B22" s="19">
        <f t="shared" si="11"/>
        <v>0.62316693922011446</v>
      </c>
      <c r="C22" s="1">
        <v>825.38030000000003</v>
      </c>
      <c r="D22" s="1">
        <v>1290.94</v>
      </c>
      <c r="E22" s="2">
        <v>1437.46</v>
      </c>
      <c r="F22" s="1">
        <v>1583.835</v>
      </c>
      <c r="G22" s="1">
        <v>2031.0740000000001</v>
      </c>
      <c r="H22" s="1">
        <v>2404.328</v>
      </c>
      <c r="I22" s="2"/>
      <c r="J22" s="2">
        <f t="shared" si="5"/>
        <v>514.34971524357991</v>
      </c>
      <c r="K22" s="2">
        <f t="shared" si="6"/>
        <v>804.47112851681459</v>
      </c>
      <c r="L22" s="2">
        <f t="shared" si="7"/>
        <v>895.77754845134575</v>
      </c>
      <c r="M22" s="2">
        <f t="shared" si="8"/>
        <v>986.99360917969</v>
      </c>
      <c r="N22" s="2">
        <f t="shared" si="9"/>
        <v>1265.6981679095547</v>
      </c>
      <c r="O22" s="2">
        <f t="shared" si="10"/>
        <v>1498.2977206412193</v>
      </c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</row>
    <row r="23" spans="1:58" ht="12" customHeight="1" x14ac:dyDescent="0.3">
      <c r="A23" s="1">
        <f t="shared" si="4"/>
        <v>36</v>
      </c>
      <c r="B23" s="19">
        <f t="shared" si="11"/>
        <v>0.60501644584477132</v>
      </c>
      <c r="C23" s="1">
        <v>963.27120000000002</v>
      </c>
      <c r="D23" s="1">
        <v>1325.76</v>
      </c>
      <c r="E23" s="2">
        <v>1533.7360000000001</v>
      </c>
      <c r="F23" s="1">
        <v>1758.9290000000001</v>
      </c>
      <c r="G23" s="1">
        <v>1938.626</v>
      </c>
      <c r="H23" s="1">
        <v>2229.0039999999999</v>
      </c>
      <c r="I23" s="2"/>
      <c r="J23" s="2">
        <f t="shared" si="5"/>
        <v>582.79491780862793</v>
      </c>
      <c r="K23" s="2">
        <f t="shared" si="6"/>
        <v>802.10660324316405</v>
      </c>
      <c r="L23" s="2">
        <f t="shared" si="7"/>
        <v>927.93550358417622</v>
      </c>
      <c r="M23" s="2">
        <f t="shared" si="8"/>
        <v>1064.1809720732979</v>
      </c>
      <c r="N23" s="2">
        <f t="shared" si="9"/>
        <v>1172.9006123422657</v>
      </c>
      <c r="O23" s="2">
        <f t="shared" si="10"/>
        <v>1348.5840778537786</v>
      </c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</row>
    <row r="24" spans="1:58" ht="12" customHeight="1" x14ac:dyDescent="0.3">
      <c r="A24" s="1">
        <f t="shared" si="4"/>
        <v>37</v>
      </c>
      <c r="B24" s="19">
        <f t="shared" si="11"/>
        <v>0.58739460761628282</v>
      </c>
      <c r="C24" s="1">
        <v>877.73209999999995</v>
      </c>
      <c r="D24" s="1">
        <v>1347.0619999999999</v>
      </c>
      <c r="E24" s="2">
        <v>1604.979</v>
      </c>
      <c r="F24" s="1">
        <v>1736.644</v>
      </c>
      <c r="G24" s="1">
        <v>2081.79</v>
      </c>
      <c r="H24" s="1">
        <v>2443.7260000000001</v>
      </c>
      <c r="I24" s="2"/>
      <c r="J24" s="2">
        <f t="shared" si="5"/>
        <v>515.57510247171592</v>
      </c>
      <c r="K24" s="2">
        <f t="shared" si="6"/>
        <v>791.25695492480509</v>
      </c>
      <c r="L24" s="2">
        <f t="shared" si="7"/>
        <v>942.75600993737396</v>
      </c>
      <c r="M24" s="2">
        <f t="shared" si="8"/>
        <v>1020.0953209491719</v>
      </c>
      <c r="N24" s="2">
        <f t="shared" si="9"/>
        <v>1222.8322201895014</v>
      </c>
      <c r="O24" s="2">
        <f t="shared" si="10"/>
        <v>1435.4314748917084</v>
      </c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</row>
    <row r="25" spans="1:58" ht="12" customHeight="1" x14ac:dyDescent="0.3">
      <c r="A25" s="1">
        <f t="shared" si="4"/>
        <v>38</v>
      </c>
      <c r="B25" s="19">
        <f t="shared" si="11"/>
        <v>0.57028602681192508</v>
      </c>
      <c r="C25" s="1">
        <v>986.62070000000006</v>
      </c>
      <c r="D25" s="1">
        <v>1382.9749999999999</v>
      </c>
      <c r="E25" s="2">
        <v>1505.2159999999999</v>
      </c>
      <c r="F25" s="1">
        <v>1638.0360000000001</v>
      </c>
      <c r="G25" s="1">
        <v>1983.4760000000001</v>
      </c>
      <c r="H25" s="1">
        <v>2475.8200000000002</v>
      </c>
      <c r="I25" s="2"/>
      <c r="J25" s="2">
        <f t="shared" si="5"/>
        <v>562.6559989734003</v>
      </c>
      <c r="K25" s="2">
        <f t="shared" si="6"/>
        <v>788.691317930222</v>
      </c>
      <c r="L25" s="2">
        <f t="shared" si="7"/>
        <v>858.40365213373855</v>
      </c>
      <c r="M25" s="2">
        <f t="shared" si="8"/>
        <v>934.1490422148986</v>
      </c>
      <c r="N25" s="2">
        <f t="shared" si="9"/>
        <v>1131.14864731681</v>
      </c>
      <c r="O25" s="2">
        <f t="shared" si="10"/>
        <v>1411.9255509015004</v>
      </c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</row>
    <row r="26" spans="1:58" ht="12" customHeight="1" x14ac:dyDescent="0.3">
      <c r="A26" s="1">
        <f t="shared" si="4"/>
        <v>39</v>
      </c>
      <c r="B26" s="19">
        <f t="shared" si="11"/>
        <v>0.55367575418633508</v>
      </c>
      <c r="C26" s="1">
        <v>956.30740000000003</v>
      </c>
      <c r="D26" s="1">
        <v>1318.4259999999999</v>
      </c>
      <c r="E26" s="2">
        <v>1582.3230000000001</v>
      </c>
      <c r="F26" s="1">
        <v>1554.384</v>
      </c>
      <c r="G26" s="1">
        <v>2058.893</v>
      </c>
      <c r="H26" s="1">
        <v>2597.1410000000001</v>
      </c>
      <c r="I26" s="2"/>
      <c r="J26" s="2">
        <f t="shared" si="5"/>
        <v>529.48422092897329</v>
      </c>
      <c r="K26" s="2">
        <f t="shared" si="6"/>
        <v>729.98050988887303</v>
      </c>
      <c r="L26" s="2">
        <f t="shared" si="7"/>
        <v>876.09388039138435</v>
      </c>
      <c r="M26" s="2">
        <f t="shared" si="8"/>
        <v>860.62473349517222</v>
      </c>
      <c r="N26" s="2">
        <f t="shared" si="9"/>
        <v>1139.959134563966</v>
      </c>
      <c r="O26" s="2">
        <f t="shared" si="10"/>
        <v>1437.9740019032524</v>
      </c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</row>
    <row r="27" spans="1:58" ht="12" customHeight="1" x14ac:dyDescent="0.3">
      <c r="A27" s="1">
        <f t="shared" si="4"/>
        <v>40</v>
      </c>
      <c r="B27" s="19">
        <f t="shared" si="11"/>
        <v>0.53754927590906321</v>
      </c>
      <c r="C27" s="1">
        <v>938.06780000000003</v>
      </c>
      <c r="D27" s="1">
        <v>1312.8440000000001</v>
      </c>
      <c r="E27" s="2">
        <v>1597.58</v>
      </c>
      <c r="F27" s="1">
        <v>1755.8309999999999</v>
      </c>
      <c r="G27" s="2">
        <v>2042.6780000000001</v>
      </c>
      <c r="H27" s="1">
        <v>2550.3249999999998</v>
      </c>
      <c r="I27" s="2"/>
      <c r="J27" s="2">
        <f t="shared" si="5"/>
        <v>504.25766664360793</v>
      </c>
      <c r="K27" s="2">
        <f t="shared" si="6"/>
        <v>705.71834158155821</v>
      </c>
      <c r="L27" s="2">
        <f t="shared" si="7"/>
        <v>858.77797220680111</v>
      </c>
      <c r="M27" s="2">
        <f t="shared" si="8"/>
        <v>943.84568266868632</v>
      </c>
      <c r="N27" s="2">
        <f t="shared" si="9"/>
        <v>1098.0400798153735</v>
      </c>
      <c r="O27" s="2">
        <f t="shared" si="10"/>
        <v>1370.9253570827816</v>
      </c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</row>
    <row r="28" spans="1:58" ht="12" customHeight="1" x14ac:dyDescent="0.3">
      <c r="A28" s="1">
        <f t="shared" si="4"/>
        <v>41</v>
      </c>
      <c r="B28" s="19">
        <f t="shared" si="11"/>
        <v>0.52189250088258565</v>
      </c>
      <c r="C28" s="1">
        <v>993.74379999999996</v>
      </c>
      <c r="D28" s="1">
        <v>1365.97</v>
      </c>
      <c r="E28" s="2">
        <v>1574.8050000000001</v>
      </c>
      <c r="F28" s="1">
        <v>1751.345</v>
      </c>
      <c r="G28" s="2">
        <v>2120.529</v>
      </c>
      <c r="H28" s="1">
        <v>2473.654</v>
      </c>
      <c r="I28" s="2"/>
      <c r="J28" s="2">
        <f t="shared" si="5"/>
        <v>518.62743701856402</v>
      </c>
      <c r="K28" s="2">
        <f t="shared" si="6"/>
        <v>712.88949943058549</v>
      </c>
      <c r="L28" s="2">
        <f t="shared" si="7"/>
        <v>821.87891985240037</v>
      </c>
      <c r="M28" s="2">
        <f t="shared" si="8"/>
        <v>914.01382195821202</v>
      </c>
      <c r="N28" s="2">
        <f t="shared" si="9"/>
        <v>1106.6881830040484</v>
      </c>
      <c r="O28" s="2">
        <f t="shared" si="10"/>
        <v>1290.9814723782115</v>
      </c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</row>
    <row r="29" spans="1:58" ht="12" customHeight="1" x14ac:dyDescent="0.3">
      <c r="A29" s="1">
        <f t="shared" si="4"/>
        <v>42</v>
      </c>
      <c r="B29" s="19">
        <f t="shared" si="11"/>
        <v>0.50669174842969478</v>
      </c>
      <c r="C29" s="1">
        <v>981.83590000000004</v>
      </c>
      <c r="D29" s="1">
        <v>1417.423</v>
      </c>
      <c r="E29" s="2">
        <v>1602.5160000000001</v>
      </c>
      <c r="F29" s="1">
        <v>1663.807</v>
      </c>
      <c r="G29" s="2">
        <v>2100.8620000000001</v>
      </c>
      <c r="H29" s="1">
        <v>2615.8969999999999</v>
      </c>
      <c r="I29" s="2"/>
      <c r="J29" s="2">
        <f t="shared" si="5"/>
        <v>497.48814884204296</v>
      </c>
      <c r="K29" s="2">
        <f t="shared" si="6"/>
        <v>718.19653813446325</v>
      </c>
      <c r="L29" s="2">
        <f t="shared" si="7"/>
        <v>811.98163392656079</v>
      </c>
      <c r="M29" s="2">
        <f t="shared" si="8"/>
        <v>843.03727787956518</v>
      </c>
      <c r="N29" s="2">
        <f t="shared" si="9"/>
        <v>1064.4894399895054</v>
      </c>
      <c r="O29" s="2">
        <f t="shared" si="10"/>
        <v>1325.4534246419933</v>
      </c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</row>
    <row r="30" spans="1:58" ht="12" customHeight="1" x14ac:dyDescent="0.3">
      <c r="A30" s="1">
        <f t="shared" si="4"/>
        <v>43</v>
      </c>
      <c r="B30" s="19">
        <f t="shared" si="11"/>
        <v>0.49193373633950949</v>
      </c>
      <c r="C30" s="1">
        <v>957.01649999999995</v>
      </c>
      <c r="D30" s="1">
        <v>1433.066</v>
      </c>
      <c r="E30" s="2">
        <v>1625.84</v>
      </c>
      <c r="F30" s="1">
        <v>1698.2139999999999</v>
      </c>
      <c r="G30" s="2">
        <v>2207.0749999999998</v>
      </c>
      <c r="H30" s="1">
        <v>2560.8980000000001</v>
      </c>
      <c r="I30" s="2"/>
      <c r="J30" s="2">
        <f t="shared" si="5"/>
        <v>470.78870258356017</v>
      </c>
      <c r="K30" s="2">
        <f t="shared" si="6"/>
        <v>704.97351180111548</v>
      </c>
      <c r="L30" s="2">
        <f t="shared" si="7"/>
        <v>799.80554589022802</v>
      </c>
      <c r="M30" s="2">
        <f t="shared" si="8"/>
        <v>835.40875812406375</v>
      </c>
      <c r="N30" s="2">
        <f t="shared" si="9"/>
        <v>1085.7346511315229</v>
      </c>
      <c r="O30" s="2">
        <f t="shared" si="10"/>
        <v>1259.7921215243773</v>
      </c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</row>
    <row r="31" spans="1:58" ht="12" customHeight="1" x14ac:dyDescent="0.3">
      <c r="A31" s="1">
        <f t="shared" si="4"/>
        <v>44</v>
      </c>
      <c r="B31" s="19">
        <f t="shared" si="11"/>
        <v>0.4776055692616597</v>
      </c>
      <c r="C31" s="1">
        <v>996.72810000000004</v>
      </c>
      <c r="D31" s="1">
        <v>1399.3520000000001</v>
      </c>
      <c r="E31" s="2">
        <v>1524.8440000000001</v>
      </c>
      <c r="F31" s="1">
        <v>1743.296</v>
      </c>
      <c r="G31" s="2">
        <v>2107.1219999999998</v>
      </c>
      <c r="H31" s="1">
        <v>2706.9450000000002</v>
      </c>
      <c r="I31" s="2"/>
      <c r="J31" s="2">
        <f t="shared" si="5"/>
        <v>476.04289159959251</v>
      </c>
      <c r="K31" s="2">
        <f t="shared" si="6"/>
        <v>668.33830855744202</v>
      </c>
      <c r="L31" s="2">
        <f t="shared" si="7"/>
        <v>728.27398665522628</v>
      </c>
      <c r="M31" s="2">
        <f t="shared" si="8"/>
        <v>832.60787847157428</v>
      </c>
      <c r="N31" s="2">
        <f t="shared" si="9"/>
        <v>1006.3732023137668</v>
      </c>
      <c r="O31" s="2">
        <f t="shared" si="10"/>
        <v>1292.8520076850034</v>
      </c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</row>
    <row r="32" spans="1:58" ht="12" customHeight="1" x14ac:dyDescent="0.3">
      <c r="A32" s="1">
        <f t="shared" si="4"/>
        <v>45</v>
      </c>
      <c r="B32" s="19">
        <f t="shared" si="11"/>
        <v>0.46369472743850459</v>
      </c>
      <c r="C32" s="1">
        <v>942.76430000000005</v>
      </c>
      <c r="D32" s="1">
        <v>1394.9829999999999</v>
      </c>
      <c r="E32" s="2">
        <v>1708.232</v>
      </c>
      <c r="F32" s="1">
        <v>1808.7180000000001</v>
      </c>
      <c r="G32" s="2">
        <v>2089.2750000000001</v>
      </c>
      <c r="H32" s="1">
        <v>2660.8739999999998</v>
      </c>
      <c r="I32" s="2"/>
      <c r="J32" s="2">
        <f t="shared" si="5"/>
        <v>437.15483512725262</v>
      </c>
      <c r="K32" s="2">
        <f t="shared" si="6"/>
        <v>646.84626196634747</v>
      </c>
      <c r="L32" s="2">
        <f t="shared" si="7"/>
        <v>792.0981716417316</v>
      </c>
      <c r="M32" s="2">
        <f t="shared" si="8"/>
        <v>838.69300002311718</v>
      </c>
      <c r="N32" s="2">
        <f t="shared" si="9"/>
        <v>968.78580166908171</v>
      </c>
      <c r="O32" s="2">
        <f t="shared" si="10"/>
        <v>1233.8332441782034</v>
      </c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</row>
    <row r="33" spans="1:58" ht="12" customHeight="1" x14ac:dyDescent="0.3">
      <c r="A33" s="1">
        <f t="shared" si="4"/>
        <v>46</v>
      </c>
      <c r="B33" s="19">
        <f t="shared" si="11"/>
        <v>0.45018905576553847</v>
      </c>
      <c r="C33" s="1">
        <v>1014.789</v>
      </c>
      <c r="D33" s="1">
        <v>1447.8330000000001</v>
      </c>
      <c r="E33" s="2">
        <v>1659.87</v>
      </c>
      <c r="F33" s="1">
        <v>1660.4480000000001</v>
      </c>
      <c r="G33" s="2">
        <v>2077.0250000000001</v>
      </c>
      <c r="H33" s="1">
        <v>2693.306</v>
      </c>
      <c r="I33" s="2"/>
      <c r="J33" s="2">
        <f t="shared" si="5"/>
        <v>456.84690171125499</v>
      </c>
      <c r="K33" s="2">
        <f t="shared" si="6"/>
        <v>651.7985711761869</v>
      </c>
      <c r="L33" s="2">
        <f t="shared" si="7"/>
        <v>747.25530799354431</v>
      </c>
      <c r="M33" s="2">
        <f t="shared" si="8"/>
        <v>747.51551726777689</v>
      </c>
      <c r="N33" s="2">
        <f t="shared" si="9"/>
        <v>935.0539235514176</v>
      </c>
      <c r="O33" s="2">
        <f t="shared" si="10"/>
        <v>1212.4968850276593</v>
      </c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</row>
    <row r="34" spans="1:58" ht="12" customHeight="1" x14ac:dyDescent="0.3">
      <c r="A34" s="1">
        <f t="shared" si="4"/>
        <v>47</v>
      </c>
      <c r="B34" s="19">
        <f t="shared" si="11"/>
        <v>0.43707675317042571</v>
      </c>
      <c r="C34" s="1">
        <v>947.09559999999999</v>
      </c>
      <c r="D34" s="1">
        <v>1359.5029999999999</v>
      </c>
      <c r="E34" s="2">
        <v>1706.4949999999999</v>
      </c>
      <c r="F34" s="1">
        <v>1814.0340000000001</v>
      </c>
      <c r="G34" s="2">
        <v>2123.7089999999998</v>
      </c>
      <c r="H34" s="1">
        <v>2773.1819999999998</v>
      </c>
      <c r="I34" s="2"/>
      <c r="J34" s="2">
        <f t="shared" si="5"/>
        <v>413.95346978999623</v>
      </c>
      <c r="K34" s="2">
        <f t="shared" si="6"/>
        <v>594.20715716545328</v>
      </c>
      <c r="L34" s="2">
        <f t="shared" si="7"/>
        <v>745.86929390156558</v>
      </c>
      <c r="M34" s="2">
        <f t="shared" si="8"/>
        <v>792.87209086076007</v>
      </c>
      <c r="N34" s="2">
        <f t="shared" si="9"/>
        <v>928.2238343988115</v>
      </c>
      <c r="O34" s="2">
        <f t="shared" si="10"/>
        <v>1212.0933845106674</v>
      </c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</row>
    <row r="35" spans="1:58" ht="12" customHeight="1" x14ac:dyDescent="0.3">
      <c r="A35" s="1">
        <f t="shared" si="4"/>
        <v>48</v>
      </c>
      <c r="B35" s="19">
        <f t="shared" si="11"/>
        <v>0.42434636230138417</v>
      </c>
      <c r="C35" s="1">
        <v>896.57090000000005</v>
      </c>
      <c r="D35" s="1">
        <v>1400.444</v>
      </c>
      <c r="E35" s="2">
        <v>1595.9390000000001</v>
      </c>
      <c r="F35" s="1">
        <v>1696.5889999999999</v>
      </c>
      <c r="G35" s="2">
        <v>2065.8389999999999</v>
      </c>
      <c r="H35" s="1">
        <v>2502.174</v>
      </c>
      <c r="I35" s="2"/>
      <c r="J35" s="2">
        <f t="shared" si="5"/>
        <v>380.45659996027808</v>
      </c>
      <c r="K35" s="2">
        <f t="shared" si="6"/>
        <v>594.27331700679963</v>
      </c>
      <c r="L35" s="2">
        <f t="shared" si="7"/>
        <v>677.23090910490873</v>
      </c>
      <c r="M35" s="2">
        <f t="shared" si="8"/>
        <v>719.94137047054301</v>
      </c>
      <c r="N35" s="2">
        <f t="shared" si="9"/>
        <v>876.63126475032914</v>
      </c>
      <c r="O35" s="2">
        <f t="shared" si="10"/>
        <v>1061.7884347451036</v>
      </c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</row>
    <row r="36" spans="1:58" ht="12" customHeight="1" x14ac:dyDescent="0.3">
      <c r="A36" s="1">
        <f t="shared" si="4"/>
        <v>49</v>
      </c>
      <c r="B36" s="19">
        <f t="shared" si="11"/>
        <v>0.41198675951590696</v>
      </c>
      <c r="C36" s="1">
        <v>947.05029999999999</v>
      </c>
      <c r="D36" s="1">
        <v>1434.6189999999999</v>
      </c>
      <c r="E36" s="2">
        <v>1682.279</v>
      </c>
      <c r="F36" s="1">
        <v>1774.0540000000001</v>
      </c>
      <c r="G36" s="2">
        <v>2212.7080000000001</v>
      </c>
      <c r="H36" s="1">
        <v>2671.7950000000001</v>
      </c>
      <c r="I36" s="2"/>
      <c r="J36" s="2">
        <f t="shared" si="5"/>
        <v>390.17218419556752</v>
      </c>
      <c r="K36" s="2">
        <f t="shared" si="6"/>
        <v>591.04403294995086</v>
      </c>
      <c r="L36" s="2">
        <f t="shared" si="7"/>
        <v>693.0766738116605</v>
      </c>
      <c r="M36" s="2">
        <f t="shared" si="8"/>
        <v>730.88675866623282</v>
      </c>
      <c r="N36" s="2">
        <f t="shared" si="9"/>
        <v>911.60639867492353</v>
      </c>
      <c r="O36" s="2">
        <f t="shared" si="10"/>
        <v>1100.7441641408027</v>
      </c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</row>
    <row r="37" spans="1:58" ht="12" customHeight="1" x14ac:dyDescent="0.3">
      <c r="A37" s="1">
        <f t="shared" si="4"/>
        <v>50</v>
      </c>
      <c r="B37" s="19">
        <f t="shared" si="11"/>
        <v>0.39998714516107475</v>
      </c>
      <c r="C37" s="1">
        <v>937.27670000000001</v>
      </c>
      <c r="D37" s="1">
        <v>1412.7660000000001</v>
      </c>
      <c r="E37" s="2">
        <v>1668.2739999999999</v>
      </c>
      <c r="F37" s="1">
        <v>1692.569</v>
      </c>
      <c r="G37" s="2">
        <v>2204.2930000000001</v>
      </c>
      <c r="H37" s="1">
        <v>2860.1590000000001</v>
      </c>
      <c r="I37" s="2"/>
      <c r="J37" s="2">
        <f t="shared" si="5"/>
        <v>374.89863145899312</v>
      </c>
      <c r="K37" s="2">
        <f t="shared" si="6"/>
        <v>565.08823912063099</v>
      </c>
      <c r="L37" s="2">
        <f t="shared" si="7"/>
        <v>667.28815460644682</v>
      </c>
      <c r="M37" s="2">
        <f t="shared" si="8"/>
        <v>677.00584229813512</v>
      </c>
      <c r="N37" s="2">
        <f t="shared" si="9"/>
        <v>881.68886416854104</v>
      </c>
      <c r="O37" s="2">
        <f t="shared" si="10"/>
        <v>1144.0268331167545</v>
      </c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</row>
    <row r="38" spans="1:58" ht="12" customHeight="1" x14ac:dyDescent="0.3">
      <c r="A38" s="1">
        <f t="shared" si="4"/>
        <v>51</v>
      </c>
      <c r="B38" s="19">
        <f t="shared" si="11"/>
        <v>0.3883370341369658</v>
      </c>
      <c r="C38" s="1">
        <v>941.4384</v>
      </c>
      <c r="D38" s="1">
        <v>1432.2239999999999</v>
      </c>
      <c r="E38" s="2">
        <v>1637.6690000000001</v>
      </c>
      <c r="F38" s="1">
        <v>1733.019</v>
      </c>
      <c r="G38" s="2">
        <v>2275.71</v>
      </c>
      <c r="H38" s="1">
        <v>2719.0619999999999</v>
      </c>
      <c r="I38" s="2"/>
      <c r="J38" s="2">
        <f t="shared" si="5"/>
        <v>365.59539607865048</v>
      </c>
      <c r="K38" s="2">
        <f t="shared" si="6"/>
        <v>556.18562037978165</v>
      </c>
      <c r="L38" s="2">
        <f t="shared" si="7"/>
        <v>635.9675223580507</v>
      </c>
      <c r="M38" s="2">
        <f t="shared" si="8"/>
        <v>672.99545856301029</v>
      </c>
      <c r="N38" s="2">
        <f t="shared" si="9"/>
        <v>883.7424719558345</v>
      </c>
      <c r="O38" s="2">
        <f t="shared" si="10"/>
        <v>1055.9124727145265</v>
      </c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</row>
    <row r="39" spans="1:58" ht="12" customHeight="1" x14ac:dyDescent="0.3">
      <c r="A39" s="1">
        <f t="shared" si="4"/>
        <v>52</v>
      </c>
      <c r="B39" s="19">
        <f t="shared" si="11"/>
        <v>0.37702624673491825</v>
      </c>
      <c r="C39" s="1">
        <v>908.56290000000001</v>
      </c>
      <c r="D39" s="1">
        <v>1433.7449999999999</v>
      </c>
      <c r="E39" s="2">
        <v>1696.501</v>
      </c>
      <c r="F39" s="1">
        <v>1697.3879999999999</v>
      </c>
      <c r="G39" s="2">
        <v>2214.5239999999999</v>
      </c>
      <c r="H39" s="1">
        <v>2680.9180000000001</v>
      </c>
      <c r="I39" s="2"/>
      <c r="J39" s="2">
        <f t="shared" si="5"/>
        <v>342.55206010959284</v>
      </c>
      <c r="K39" s="2">
        <f t="shared" ref="K39:K66" si="12">PRODUCT($B39,D39)</f>
        <v>540.55949612495533</v>
      </c>
      <c r="L39" s="2">
        <f t="shared" ref="L39:L66" si="13">PRODUCT($B39,E39)</f>
        <v>639.62540461203548</v>
      </c>
      <c r="M39" s="2">
        <f t="shared" ref="M39:M66" si="14">PRODUCT($B39,F39)</f>
        <v>639.9598268928894</v>
      </c>
      <c r="N39" s="2">
        <f t="shared" ref="N39:N66" si="15">PRODUCT($B39,G39)</f>
        <v>834.93367202439811</v>
      </c>
      <c r="O39" s="2">
        <f t="shared" si="10"/>
        <v>1010.7764513440836</v>
      </c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</row>
    <row r="40" spans="1:58" ht="12" customHeight="1" x14ac:dyDescent="0.3">
      <c r="A40" s="1">
        <f t="shared" si="4"/>
        <v>53</v>
      </c>
      <c r="B40" s="19">
        <f t="shared" si="11"/>
        <v>0.3660448997426391</v>
      </c>
      <c r="C40" s="1">
        <v>950.21910000000003</v>
      </c>
      <c r="D40" s="1">
        <v>1447.654</v>
      </c>
      <c r="E40" s="2">
        <v>1607.6959999999999</v>
      </c>
      <c r="F40" s="1">
        <v>1813.6030000000001</v>
      </c>
      <c r="G40" s="2">
        <v>2267.3609999999999</v>
      </c>
      <c r="H40" s="1">
        <v>2613.049</v>
      </c>
      <c r="I40" s="2"/>
      <c r="J40" s="2">
        <f t="shared" si="5"/>
        <v>347.82285519304077</v>
      </c>
      <c r="K40" s="2">
        <f t="shared" si="12"/>
        <v>529.90636329203051</v>
      </c>
      <c r="L40" s="2">
        <f t="shared" si="13"/>
        <v>588.48892113664192</v>
      </c>
      <c r="M40" s="2">
        <f t="shared" si="14"/>
        <v>663.86012830794948</v>
      </c>
      <c r="N40" s="2">
        <f t="shared" si="15"/>
        <v>829.9559299253699</v>
      </c>
      <c r="O40" s="2">
        <f t="shared" si="10"/>
        <v>956.49325922760329</v>
      </c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</row>
    <row r="41" spans="1:58" ht="12" customHeight="1" x14ac:dyDescent="0.3">
      <c r="A41" s="1">
        <f t="shared" si="4"/>
        <v>54</v>
      </c>
      <c r="B41" s="19">
        <f t="shared" si="11"/>
        <v>0.35538339780838746</v>
      </c>
      <c r="C41" s="1">
        <v>930.70740000000001</v>
      </c>
      <c r="D41" s="1">
        <v>1395.3989999999999</v>
      </c>
      <c r="E41" s="2">
        <v>1627.95</v>
      </c>
      <c r="F41" s="1">
        <v>1832.453</v>
      </c>
      <c r="G41" s="2">
        <v>2235.2469999999998</v>
      </c>
      <c r="H41" s="1">
        <v>2564.7640000000001</v>
      </c>
      <c r="I41" s="2"/>
      <c r="J41" s="2">
        <f t="shared" si="5"/>
        <v>330.75795817740999</v>
      </c>
      <c r="K41" s="2">
        <f t="shared" si="12"/>
        <v>495.90163791842599</v>
      </c>
      <c r="L41" s="2">
        <f t="shared" si="13"/>
        <v>578.54640246216434</v>
      </c>
      <c r="M41" s="2">
        <f t="shared" si="14"/>
        <v>651.22337346417305</v>
      </c>
      <c r="N41" s="2">
        <f t="shared" si="15"/>
        <v>794.36967380100464</v>
      </c>
      <c r="O41" s="2">
        <f t="shared" si="10"/>
        <v>911.47454489663107</v>
      </c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</row>
    <row r="42" spans="1:58" ht="12" customHeight="1" x14ac:dyDescent="0.3">
      <c r="A42" s="1">
        <f t="shared" si="4"/>
        <v>55</v>
      </c>
      <c r="B42" s="19">
        <f t="shared" si="11"/>
        <v>0.34503242505668685</v>
      </c>
      <c r="C42" s="1">
        <v>982.0403</v>
      </c>
      <c r="D42" s="1">
        <v>1481.145</v>
      </c>
      <c r="E42" s="2">
        <v>1716.221</v>
      </c>
      <c r="F42" s="1">
        <v>1718.972</v>
      </c>
      <c r="G42" s="2">
        <v>2180.7440000000001</v>
      </c>
      <c r="H42" s="1">
        <v>2809.1350000000002</v>
      </c>
      <c r="I42" s="2"/>
      <c r="J42" s="2">
        <f t="shared" si="5"/>
        <v>338.83574621239626</v>
      </c>
      <c r="K42" s="2">
        <f t="shared" si="12"/>
        <v>511.04305121058644</v>
      </c>
      <c r="L42" s="2">
        <f t="shared" si="13"/>
        <v>592.15189356321218</v>
      </c>
      <c r="M42" s="2">
        <f t="shared" si="14"/>
        <v>593.10107776454311</v>
      </c>
      <c r="N42" s="2">
        <f t="shared" si="15"/>
        <v>752.42739074781957</v>
      </c>
      <c r="O42" s="2">
        <f t="shared" si="10"/>
        <v>969.24266136161611</v>
      </c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</row>
    <row r="43" spans="1:58" ht="12" customHeight="1" x14ac:dyDescent="0.3">
      <c r="A43" s="1">
        <f t="shared" si="4"/>
        <v>56</v>
      </c>
      <c r="B43" s="19">
        <f t="shared" si="11"/>
        <v>0.33498293694823966</v>
      </c>
      <c r="C43" s="1">
        <v>914.43740000000003</v>
      </c>
      <c r="D43" s="1">
        <v>1491.2940000000001</v>
      </c>
      <c r="E43" s="2">
        <v>1643.7190000000001</v>
      </c>
      <c r="F43" s="1">
        <v>1820.172</v>
      </c>
      <c r="G43" s="2">
        <v>2131.2159999999999</v>
      </c>
      <c r="H43" s="1">
        <v>2628.98</v>
      </c>
      <c r="I43" s="2"/>
      <c r="J43" s="2">
        <f t="shared" si="5"/>
        <v>306.32092590731224</v>
      </c>
      <c r="K43" s="2">
        <f t="shared" si="12"/>
        <v>499.55804397328814</v>
      </c>
      <c r="L43" s="2">
        <f t="shared" si="13"/>
        <v>550.61781813762354</v>
      </c>
      <c r="M43" s="2">
        <f t="shared" si="14"/>
        <v>609.72656231095129</v>
      </c>
      <c r="N43" s="2">
        <f t="shared" si="15"/>
        <v>713.92099495107948</v>
      </c>
      <c r="O43" s="2">
        <f t="shared" si="10"/>
        <v>880.6634415781831</v>
      </c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</row>
    <row r="44" spans="1:58" ht="12" customHeight="1" x14ac:dyDescent="0.3">
      <c r="A44" s="1">
        <f t="shared" si="4"/>
        <v>57</v>
      </c>
      <c r="B44" s="19">
        <f t="shared" si="11"/>
        <v>0.3252261523769317</v>
      </c>
      <c r="C44" s="1">
        <v>912.73099999999999</v>
      </c>
      <c r="D44" s="1">
        <v>1397.9380000000001</v>
      </c>
      <c r="E44" s="2">
        <v>1767.8610000000001</v>
      </c>
      <c r="F44" s="1">
        <v>1754.41</v>
      </c>
      <c r="G44" s="2">
        <v>2087.663</v>
      </c>
      <c r="H44" s="1">
        <v>2670.752</v>
      </c>
      <c r="I44" s="2"/>
      <c r="J44" s="2">
        <f t="shared" si="5"/>
        <v>296.84399128514923</v>
      </c>
      <c r="K44" s="2">
        <f t="shared" si="12"/>
        <v>454.64599700150319</v>
      </c>
      <c r="L44" s="2">
        <f t="shared" si="13"/>
        <v>574.95463096723483</v>
      </c>
      <c r="M44" s="2">
        <f t="shared" si="14"/>
        <v>570.58001399161276</v>
      </c>
      <c r="N44" s="2">
        <f t="shared" si="15"/>
        <v>678.96260494968237</v>
      </c>
      <c r="O44" s="2">
        <f t="shared" si="10"/>
        <v>868.5983969129951</v>
      </c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</row>
    <row r="45" spans="1:58" ht="12" customHeight="1" x14ac:dyDescent="0.3">
      <c r="A45" s="1">
        <f t="shared" si="4"/>
        <v>58</v>
      </c>
      <c r="B45" s="19">
        <f t="shared" si="11"/>
        <v>0.31575354599702105</v>
      </c>
      <c r="C45" s="1">
        <v>846.91920000000005</v>
      </c>
      <c r="D45" s="1">
        <v>1431.9290000000001</v>
      </c>
      <c r="E45" s="2">
        <v>1611.5029999999999</v>
      </c>
      <c r="F45" s="1">
        <v>1716.384</v>
      </c>
      <c r="G45" s="2">
        <v>2177.1239999999998</v>
      </c>
      <c r="H45" s="1">
        <v>2584.4009999999998</v>
      </c>
      <c r="I45" s="2"/>
      <c r="J45" s="2">
        <f t="shared" si="5"/>
        <v>267.41774057296027</v>
      </c>
      <c r="K45" s="2">
        <f t="shared" si="12"/>
        <v>452.1366593659684</v>
      </c>
      <c r="L45" s="2">
        <f t="shared" si="13"/>
        <v>508.83778663483736</v>
      </c>
      <c r="M45" s="2">
        <f t="shared" si="14"/>
        <v>541.95433429255093</v>
      </c>
      <c r="N45" s="2">
        <f t="shared" si="15"/>
        <v>687.43462307521838</v>
      </c>
      <c r="O45" s="2">
        <f t="shared" si="10"/>
        <v>816.03378002824718</v>
      </c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</row>
    <row r="46" spans="1:58" ht="12" customHeight="1" x14ac:dyDescent="0.3">
      <c r="A46" s="1">
        <f t="shared" si="4"/>
        <v>59</v>
      </c>
      <c r="B46" s="19">
        <f t="shared" si="11"/>
        <v>0.30655684077380685</v>
      </c>
      <c r="C46" s="1">
        <v>858.14520000000005</v>
      </c>
      <c r="D46" s="1">
        <v>1426.74</v>
      </c>
      <c r="E46" s="2">
        <v>1594.662</v>
      </c>
      <c r="F46" s="1">
        <v>1607.624</v>
      </c>
      <c r="G46" s="2">
        <v>2086.9879999999998</v>
      </c>
      <c r="H46" s="1">
        <v>2705.018</v>
      </c>
      <c r="I46" s="2"/>
      <c r="J46" s="2">
        <f t="shared" si="5"/>
        <v>263.07028143720663</v>
      </c>
      <c r="K46" s="2">
        <f t="shared" si="12"/>
        <v>437.37690700562121</v>
      </c>
      <c r="L46" s="2">
        <f t="shared" si="13"/>
        <v>488.8545448220404</v>
      </c>
      <c r="M46" s="2">
        <f t="shared" si="14"/>
        <v>492.82813459215049</v>
      </c>
      <c r="N46" s="2">
        <f t="shared" si="15"/>
        <v>639.78044801284557</v>
      </c>
      <c r="O46" s="2">
        <f t="shared" si="10"/>
        <v>829.24177231628141</v>
      </c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</row>
    <row r="47" spans="1:58" ht="12" customHeight="1" x14ac:dyDescent="0.3">
      <c r="A47" s="1">
        <f t="shared" si="4"/>
        <v>60</v>
      </c>
      <c r="B47" s="19">
        <f t="shared" si="11"/>
        <v>0.29762800075126877</v>
      </c>
      <c r="C47" s="1">
        <v>836.43449999999996</v>
      </c>
      <c r="D47" s="1">
        <v>1308.4459999999999</v>
      </c>
      <c r="E47" s="2">
        <v>1555.0419999999999</v>
      </c>
      <c r="F47" s="1">
        <v>1659.316</v>
      </c>
      <c r="G47" s="2">
        <v>1973.068</v>
      </c>
      <c r="H47" s="1">
        <v>2490.6849999999999</v>
      </c>
      <c r="I47" s="2"/>
      <c r="J47" s="2">
        <f t="shared" si="5"/>
        <v>248.9463279943871</v>
      </c>
      <c r="K47" s="2">
        <f t="shared" si="12"/>
        <v>389.43016707099457</v>
      </c>
      <c r="L47" s="2">
        <f t="shared" si="13"/>
        <v>462.8240415442545</v>
      </c>
      <c r="M47" s="2">
        <f t="shared" si="14"/>
        <v>493.8589036945923</v>
      </c>
      <c r="N47" s="2">
        <f t="shared" si="15"/>
        <v>587.24028418630439</v>
      </c>
      <c r="O47" s="2">
        <f t="shared" si="10"/>
        <v>741.29759705117385</v>
      </c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</row>
    <row r="48" spans="1:58" ht="12" customHeight="1" x14ac:dyDescent="0.3">
      <c r="A48" s="1">
        <f t="shared" si="4"/>
        <v>61</v>
      </c>
      <c r="B48" s="19">
        <f t="shared" si="11"/>
        <v>0.28895922403035801</v>
      </c>
      <c r="C48" s="1">
        <v>797.07680000000005</v>
      </c>
      <c r="D48" s="1">
        <v>1240.5609999999999</v>
      </c>
      <c r="E48" s="2">
        <v>1547.84</v>
      </c>
      <c r="F48" s="1">
        <v>1548.4190000000001</v>
      </c>
      <c r="G48" s="2">
        <v>1958.5840000000001</v>
      </c>
      <c r="H48" s="1">
        <v>2340.6950000000002</v>
      </c>
      <c r="I48" s="2"/>
      <c r="J48" s="2">
        <f t="shared" si="5"/>
        <v>230.32269362060089</v>
      </c>
      <c r="K48" s="2">
        <f t="shared" si="12"/>
        <v>358.47154392232494</v>
      </c>
      <c r="L48" s="2">
        <f t="shared" si="13"/>
        <v>447.26264532314934</v>
      </c>
      <c r="M48" s="2">
        <f t="shared" si="14"/>
        <v>447.42995271386292</v>
      </c>
      <c r="N48" s="2">
        <f t="shared" si="15"/>
        <v>565.95091283827469</v>
      </c>
      <c r="O48" s="2">
        <f t="shared" si="10"/>
        <v>676.36541089173886</v>
      </c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</row>
    <row r="49" spans="1:58" ht="12" customHeight="1" x14ac:dyDescent="0.3">
      <c r="A49" s="1">
        <f t="shared" si="4"/>
        <v>62</v>
      </c>
      <c r="B49" s="19">
        <f t="shared" si="11"/>
        <v>0.28054293595180391</v>
      </c>
      <c r="C49" s="1">
        <v>909.68340000000001</v>
      </c>
      <c r="D49" s="1">
        <v>1353.271</v>
      </c>
      <c r="E49" s="2">
        <v>1536.6320000000001</v>
      </c>
      <c r="F49" s="1">
        <v>1572.4680000000001</v>
      </c>
      <c r="G49" s="2">
        <v>1798.35</v>
      </c>
      <c r="H49" s="1">
        <v>2456.3919999999998</v>
      </c>
      <c r="I49" s="2"/>
      <c r="J49" s="2">
        <f t="shared" si="5"/>
        <v>255.2052518226192</v>
      </c>
      <c r="K49" s="2">
        <f t="shared" si="12"/>
        <v>379.65061947843361</v>
      </c>
      <c r="L49" s="2">
        <f t="shared" si="13"/>
        <v>431.09125275749238</v>
      </c>
      <c r="M49" s="2">
        <f t="shared" si="14"/>
        <v>441.14478941026118</v>
      </c>
      <c r="N49" s="2">
        <f t="shared" si="15"/>
        <v>504.51438886892652</v>
      </c>
      <c r="O49" s="2">
        <f t="shared" si="10"/>
        <v>689.1234235285234</v>
      </c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</row>
    <row r="50" spans="1:58" ht="12" customHeight="1" x14ac:dyDescent="0.3">
      <c r="A50" s="1">
        <f t="shared" si="4"/>
        <v>63</v>
      </c>
      <c r="B50" s="19">
        <f t="shared" si="11"/>
        <v>0.27237178247747951</v>
      </c>
      <c r="C50" s="1">
        <v>938.30229999999995</v>
      </c>
      <c r="D50" s="1">
        <v>1380.9369999999999</v>
      </c>
      <c r="E50" s="2">
        <v>1577.8050000000001</v>
      </c>
      <c r="F50" s="1">
        <v>1551.896</v>
      </c>
      <c r="G50" s="2">
        <v>1835.6559999999999</v>
      </c>
      <c r="H50" s="1">
        <v>2332.6019999999999</v>
      </c>
      <c r="I50" s="2"/>
      <c r="J50" s="2">
        <f t="shared" si="5"/>
        <v>255.56706995371871</v>
      </c>
      <c r="K50" s="2">
        <f t="shared" si="12"/>
        <v>376.12827217910308</v>
      </c>
      <c r="L50" s="2">
        <f t="shared" si="13"/>
        <v>429.74956025187959</v>
      </c>
      <c r="M50" s="2">
        <f t="shared" si="14"/>
        <v>422.69267973967055</v>
      </c>
      <c r="N50" s="2">
        <f t="shared" si="15"/>
        <v>499.98089673548009</v>
      </c>
      <c r="O50" s="2">
        <f t="shared" si="10"/>
        <v>635.33496455053364</v>
      </c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</row>
    <row r="51" spans="1:58" ht="12" customHeight="1" x14ac:dyDescent="0.3">
      <c r="A51" s="1">
        <f t="shared" si="4"/>
        <v>64</v>
      </c>
      <c r="B51" s="19">
        <f t="shared" si="11"/>
        <v>0.26443862376454319</v>
      </c>
      <c r="C51" s="1">
        <v>831.52149999999995</v>
      </c>
      <c r="D51" s="1">
        <v>1334.0150000000001</v>
      </c>
      <c r="E51" s="2">
        <v>1544.441</v>
      </c>
      <c r="F51" s="1">
        <v>1583.1379999999999</v>
      </c>
      <c r="G51" s="2">
        <v>1773.433</v>
      </c>
      <c r="H51" s="1">
        <v>2521.04</v>
      </c>
      <c r="I51" s="2"/>
      <c r="J51" s="2">
        <f t="shared" si="5"/>
        <v>219.8864010906286</v>
      </c>
      <c r="K51" s="2">
        <f t="shared" si="12"/>
        <v>352.76509068125711</v>
      </c>
      <c r="L51" s="2">
        <f t="shared" si="13"/>
        <v>408.40985252553486</v>
      </c>
      <c r="M51" s="2">
        <f t="shared" si="14"/>
        <v>418.64283394935137</v>
      </c>
      <c r="N51" s="2">
        <f t="shared" si="15"/>
        <v>468.96418185862512</v>
      </c>
      <c r="O51" s="2">
        <f t="shared" si="10"/>
        <v>666.66034805536401</v>
      </c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</row>
    <row r="52" spans="1:58" ht="12" customHeight="1" x14ac:dyDescent="0.3">
      <c r="A52" s="1">
        <f t="shared" si="4"/>
        <v>65</v>
      </c>
      <c r="B52" s="19">
        <f t="shared" si="11"/>
        <v>0.25673652792674095</v>
      </c>
      <c r="C52" s="1">
        <v>919.08900000000006</v>
      </c>
      <c r="D52" s="1">
        <v>1342.626</v>
      </c>
      <c r="E52" s="2">
        <v>1561.453</v>
      </c>
      <c r="F52" s="1">
        <v>1627.2329999999999</v>
      </c>
      <c r="G52" s="2">
        <v>1901.077</v>
      </c>
      <c r="H52" s="1">
        <v>2096.44</v>
      </c>
      <c r="I52" s="2"/>
      <c r="J52" s="2">
        <f t="shared" si="5"/>
        <v>235.96371871566043</v>
      </c>
      <c r="K52" s="2">
        <f t="shared" si="12"/>
        <v>344.70113754416849</v>
      </c>
      <c r="L52" s="2">
        <f t="shared" si="13"/>
        <v>400.88202174079345</v>
      </c>
      <c r="M52" s="2">
        <f t="shared" si="14"/>
        <v>417.77015054781447</v>
      </c>
      <c r="N52" s="2">
        <f t="shared" si="15"/>
        <v>488.07590830138491</v>
      </c>
      <c r="O52" s="2">
        <f t="shared" si="10"/>
        <v>538.23272660673683</v>
      </c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</row>
    <row r="53" spans="1:58" ht="12" customHeight="1" x14ac:dyDescent="0.3">
      <c r="A53" s="1">
        <f t="shared" si="4"/>
        <v>66</v>
      </c>
      <c r="B53" s="19">
        <f t="shared" si="11"/>
        <v>0.24925876497741842</v>
      </c>
      <c r="C53" s="1">
        <v>934.81010000000003</v>
      </c>
      <c r="D53" s="1">
        <v>1316.867</v>
      </c>
      <c r="E53" s="2">
        <v>1563.492</v>
      </c>
      <c r="F53" s="1">
        <v>1599.1949999999999</v>
      </c>
      <c r="G53" s="2">
        <v>1876.2539999999999</v>
      </c>
      <c r="H53" s="1">
        <v>2334.672</v>
      </c>
      <c r="I53" s="2"/>
      <c r="J53" s="2">
        <f t="shared" si="5"/>
        <v>233.009611014417</v>
      </c>
      <c r="K53" s="2">
        <f t="shared" si="12"/>
        <v>328.24064205951805</v>
      </c>
      <c r="L53" s="2">
        <f t="shared" si="13"/>
        <v>389.71408497207386</v>
      </c>
      <c r="M53" s="2">
        <f t="shared" si="14"/>
        <v>398.61337065806265</v>
      </c>
      <c r="N53" s="2">
        <f t="shared" si="15"/>
        <v>467.6727548239412</v>
      </c>
      <c r="O53" s="2">
        <f t="shared" si="10"/>
        <v>581.93745934735944</v>
      </c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</row>
    <row r="54" spans="1:58" ht="12" customHeight="1" x14ac:dyDescent="0.3">
      <c r="A54" s="1">
        <f t="shared" si="4"/>
        <v>67</v>
      </c>
      <c r="B54" s="19">
        <f t="shared" si="11"/>
        <v>0.24199880094894993</v>
      </c>
      <c r="C54" s="1">
        <v>1032.4010000000001</v>
      </c>
      <c r="D54" s="1">
        <v>1338.1759999999999</v>
      </c>
      <c r="E54" s="2">
        <v>1548.903</v>
      </c>
      <c r="F54" s="1">
        <v>1592.298</v>
      </c>
      <c r="G54" s="2">
        <v>2049.672</v>
      </c>
      <c r="H54" s="1">
        <v>2281.181</v>
      </c>
      <c r="I54" s="2"/>
      <c r="J54" s="2">
        <f t="shared" si="5"/>
        <v>249.83980409849687</v>
      </c>
      <c r="K54" s="2">
        <f t="shared" si="12"/>
        <v>323.83698745866201</v>
      </c>
      <c r="L54" s="2">
        <f t="shared" si="13"/>
        <v>374.83266878623141</v>
      </c>
      <c r="M54" s="2">
        <f t="shared" si="14"/>
        <v>385.33420675341108</v>
      </c>
      <c r="N54" s="2">
        <f t="shared" si="15"/>
        <v>496.01816633863609</v>
      </c>
      <c r="O54" s="2">
        <f t="shared" si="10"/>
        <v>552.04306674752661</v>
      </c>
      <c r="P54" s="2"/>
      <c r="Q54" s="2"/>
    </row>
    <row r="55" spans="1:58" ht="12" customHeight="1" x14ac:dyDescent="0.3">
      <c r="A55" s="1">
        <f t="shared" si="4"/>
        <v>68</v>
      </c>
      <c r="B55" s="19">
        <f t="shared" si="11"/>
        <v>0.23495029218344654</v>
      </c>
      <c r="C55" s="1">
        <v>1022.877</v>
      </c>
      <c r="D55" s="1">
        <v>1320.4949999999999</v>
      </c>
      <c r="E55" s="2">
        <v>1477.047</v>
      </c>
      <c r="F55" s="1">
        <v>1555.0229999999999</v>
      </c>
      <c r="G55" s="2">
        <v>2007.6510000000001</v>
      </c>
      <c r="H55" s="1">
        <v>2623.7730000000001</v>
      </c>
      <c r="I55" s="2"/>
      <c r="J55" s="2">
        <f t="shared" si="5"/>
        <v>240.32525001772723</v>
      </c>
      <c r="K55" s="2">
        <f t="shared" si="12"/>
        <v>310.2506860767802</v>
      </c>
      <c r="L55" s="2">
        <f t="shared" si="13"/>
        <v>347.03262421868317</v>
      </c>
      <c r="M55" s="2">
        <f t="shared" si="14"/>
        <v>365.35310820197958</v>
      </c>
      <c r="N55" s="2">
        <f t="shared" si="15"/>
        <v>471.69818905238867</v>
      </c>
      <c r="O55" s="2">
        <f t="shared" si="10"/>
        <v>616.45623297303814</v>
      </c>
      <c r="P55" s="2"/>
      <c r="Q55" s="2"/>
    </row>
    <row r="56" spans="1:58" ht="12" customHeight="1" x14ac:dyDescent="0.3">
      <c r="A56" s="1">
        <f t="shared" si="4"/>
        <v>69</v>
      </c>
      <c r="B56" s="19">
        <f t="shared" si="11"/>
        <v>0.22810707978975392</v>
      </c>
      <c r="C56" s="1">
        <v>922.67719999999997</v>
      </c>
      <c r="D56" s="1">
        <v>1314.11</v>
      </c>
      <c r="E56" s="2">
        <v>1523.0050000000001</v>
      </c>
      <c r="F56" s="1">
        <v>1580.607</v>
      </c>
      <c r="G56" s="2">
        <v>1875.808</v>
      </c>
      <c r="H56" s="1">
        <v>2254.84</v>
      </c>
      <c r="I56" s="2"/>
      <c r="J56" s="2">
        <f t="shared" si="5"/>
        <v>210.46920168058674</v>
      </c>
      <c r="K56" s="2">
        <f t="shared" si="12"/>
        <v>299.75779462251347</v>
      </c>
      <c r="L56" s="2">
        <f t="shared" si="13"/>
        <v>347.40822305519418</v>
      </c>
      <c r="M56" s="2">
        <f t="shared" si="14"/>
        <v>360.54764706524355</v>
      </c>
      <c r="N56" s="2">
        <f t="shared" si="15"/>
        <v>427.88508512625873</v>
      </c>
      <c r="O56" s="2">
        <f t="shared" si="10"/>
        <v>514.34496779312872</v>
      </c>
      <c r="P56" s="2"/>
      <c r="Q56" s="2"/>
    </row>
    <row r="57" spans="1:58" ht="12" customHeight="1" x14ac:dyDescent="0.3">
      <c r="A57" s="1">
        <f t="shared" si="4"/>
        <v>70</v>
      </c>
      <c r="B57" s="19">
        <f t="shared" si="11"/>
        <v>0.22146318426189701</v>
      </c>
      <c r="C57" s="1">
        <v>981.37210000000005</v>
      </c>
      <c r="D57" s="1">
        <v>1233.07</v>
      </c>
      <c r="E57" s="2">
        <v>1467.41</v>
      </c>
      <c r="F57" s="1">
        <v>1589.9290000000001</v>
      </c>
      <c r="G57" s="2">
        <v>1824.0889999999999</v>
      </c>
      <c r="H57" s="1">
        <v>2101.357</v>
      </c>
      <c r="I57" s="2"/>
      <c r="J57" s="2">
        <f t="shared" si="5"/>
        <v>217.33779021178484</v>
      </c>
      <c r="K57" s="2">
        <f t="shared" si="12"/>
        <v>273.07960861781731</v>
      </c>
      <c r="L57" s="2">
        <f t="shared" si="13"/>
        <v>324.97729121775029</v>
      </c>
      <c r="M57" s="2">
        <f t="shared" si="14"/>
        <v>352.11073909033365</v>
      </c>
      <c r="N57" s="2">
        <f t="shared" si="15"/>
        <v>403.96855831709945</v>
      </c>
      <c r="O57" s="2">
        <f t="shared" si="10"/>
        <v>465.37321249102712</v>
      </c>
      <c r="P57" s="2"/>
      <c r="Q57" s="2"/>
    </row>
    <row r="58" spans="1:58" ht="12" customHeight="1" x14ac:dyDescent="0.3">
      <c r="A58" s="1">
        <f t="shared" si="4"/>
        <v>71</v>
      </c>
      <c r="B58" s="19">
        <f t="shared" si="11"/>
        <v>0.21501280025426894</v>
      </c>
      <c r="C58" s="1">
        <v>952.91989999999998</v>
      </c>
      <c r="D58" s="1">
        <v>1333.65</v>
      </c>
      <c r="E58" s="2">
        <v>1531.58</v>
      </c>
      <c r="F58" s="1">
        <v>1506.2670000000001</v>
      </c>
      <c r="G58" s="2">
        <v>1611.92</v>
      </c>
      <c r="H58" s="1">
        <v>2326.9859999999999</v>
      </c>
      <c r="I58" s="2"/>
      <c r="J58" s="2">
        <f t="shared" si="5"/>
        <v>204.88997611701794</v>
      </c>
      <c r="K58" s="2">
        <f t="shared" si="12"/>
        <v>286.75182105910579</v>
      </c>
      <c r="L58" s="2">
        <f t="shared" si="13"/>
        <v>329.3093046134332</v>
      </c>
      <c r="M58" s="2">
        <f t="shared" si="14"/>
        <v>323.86668560059695</v>
      </c>
      <c r="N58" s="2">
        <f t="shared" si="15"/>
        <v>346.58343298586124</v>
      </c>
      <c r="O58" s="2">
        <f t="shared" si="10"/>
        <v>500.33177601248025</v>
      </c>
      <c r="P58" s="2"/>
      <c r="Q58" s="2"/>
    </row>
    <row r="59" spans="1:58" ht="12" customHeight="1" x14ac:dyDescent="0.3">
      <c r="A59" s="1">
        <f t="shared" si="4"/>
        <v>72</v>
      </c>
      <c r="B59" s="19">
        <f t="shared" si="11"/>
        <v>0.20875029150899899</v>
      </c>
      <c r="C59" s="1">
        <v>946.75369999999998</v>
      </c>
      <c r="D59" s="1">
        <v>1255.384</v>
      </c>
      <c r="E59" s="2">
        <v>1542.835</v>
      </c>
      <c r="F59" s="1">
        <v>1497.7049999999999</v>
      </c>
      <c r="G59" s="2">
        <v>1568.8150000000001</v>
      </c>
      <c r="H59" s="1">
        <v>2060.27</v>
      </c>
      <c r="I59" s="2"/>
      <c r="J59" s="2">
        <f t="shared" si="5"/>
        <v>197.63511086222337</v>
      </c>
      <c r="K59" s="2">
        <f t="shared" si="12"/>
        <v>262.0617759557332</v>
      </c>
      <c r="L59" s="2">
        <f t="shared" si="13"/>
        <v>322.06725600028648</v>
      </c>
      <c r="M59" s="2">
        <f t="shared" si="14"/>
        <v>312.6463553444853</v>
      </c>
      <c r="N59" s="2">
        <f t="shared" si="15"/>
        <v>327.49058857369027</v>
      </c>
      <c r="O59" s="2">
        <f t="shared" si="10"/>
        <v>430.08196308724536</v>
      </c>
      <c r="P59" s="2"/>
      <c r="Q59" s="2"/>
    </row>
    <row r="60" spans="1:58" ht="12" customHeight="1" x14ac:dyDescent="0.3">
      <c r="A60" s="1">
        <f t="shared" si="4"/>
        <v>73</v>
      </c>
      <c r="B60" s="19">
        <f t="shared" si="11"/>
        <v>0.20267018593106698</v>
      </c>
      <c r="C60" s="1">
        <v>925.47699999999998</v>
      </c>
      <c r="D60" s="1">
        <v>1268.691</v>
      </c>
      <c r="E60" s="2">
        <v>1344.886</v>
      </c>
      <c r="F60" s="1">
        <v>1310.019</v>
      </c>
      <c r="G60" s="2">
        <v>1850.4469999999999</v>
      </c>
      <c r="H60" s="1">
        <v>2223.5749999999998</v>
      </c>
      <c r="I60" s="2"/>
      <c r="J60" s="2">
        <f t="shared" si="5"/>
        <v>187.56659566492607</v>
      </c>
      <c r="K60" s="2">
        <f t="shared" si="12"/>
        <v>257.12584085907127</v>
      </c>
      <c r="L60" s="2">
        <f t="shared" si="13"/>
        <v>272.56829567608895</v>
      </c>
      <c r="M60" s="2">
        <f t="shared" si="14"/>
        <v>265.50179430323044</v>
      </c>
      <c r="N60" s="2">
        <f t="shared" si="15"/>
        <v>375.03043754558507</v>
      </c>
      <c r="O60" s="2">
        <f t="shared" si="10"/>
        <v>450.65235868167224</v>
      </c>
      <c r="P60" s="2"/>
      <c r="Q60" s="2"/>
    </row>
    <row r="61" spans="1:58" ht="12" customHeight="1" x14ac:dyDescent="0.3">
      <c r="A61" s="1">
        <f t="shared" si="4"/>
        <v>74</v>
      </c>
      <c r="B61" s="19">
        <f t="shared" si="11"/>
        <v>0.19676717080686115</v>
      </c>
      <c r="C61" s="1">
        <v>953.83579999999995</v>
      </c>
      <c r="D61" s="1">
        <v>1263.3130000000001</v>
      </c>
      <c r="E61" s="2">
        <v>1296.0070000000001</v>
      </c>
      <c r="F61" s="1">
        <v>1325.0509999999999</v>
      </c>
      <c r="G61" s="2">
        <v>1643.2149999999999</v>
      </c>
      <c r="H61" s="1">
        <v>2071.9180000000001</v>
      </c>
      <c r="I61" s="2"/>
      <c r="J61" s="2">
        <f t="shared" si="5"/>
        <v>187.68357178029905</v>
      </c>
      <c r="K61" s="2">
        <f t="shared" si="12"/>
        <v>248.57852485352819</v>
      </c>
      <c r="L61" s="2">
        <f t="shared" si="13"/>
        <v>255.01163073588771</v>
      </c>
      <c r="M61" s="2">
        <f t="shared" si="14"/>
        <v>260.72653644480215</v>
      </c>
      <c r="N61" s="2">
        <f t="shared" si="15"/>
        <v>323.33076657739633</v>
      </c>
      <c r="O61" s="2">
        <f t="shared" si="10"/>
        <v>407.68544300381018</v>
      </c>
      <c r="P61" s="2"/>
      <c r="Q61" s="2"/>
    </row>
    <row r="62" spans="1:58" ht="12" customHeight="1" x14ac:dyDescent="0.3">
      <c r="A62" s="1">
        <f t="shared" si="4"/>
        <v>75</v>
      </c>
      <c r="B62" s="19">
        <f t="shared" si="11"/>
        <v>0.19103608816200113</v>
      </c>
      <c r="C62" s="1">
        <v>882.12710000000004</v>
      </c>
      <c r="D62" s="1">
        <v>1094.451</v>
      </c>
      <c r="E62" s="2">
        <v>1506.951</v>
      </c>
      <c r="F62" s="1">
        <v>1166.088</v>
      </c>
      <c r="G62" s="2">
        <v>1483.104</v>
      </c>
      <c r="H62" s="1">
        <v>2098.9369999999999</v>
      </c>
      <c r="I62" s="2"/>
      <c r="J62" s="2">
        <f t="shared" si="5"/>
        <v>168.51811044569038</v>
      </c>
      <c r="K62" s="2">
        <f t="shared" si="12"/>
        <v>209.07963772499031</v>
      </c>
      <c r="L62" s="2">
        <f t="shared" si="13"/>
        <v>287.88202409181577</v>
      </c>
      <c r="M62" s="2">
        <f t="shared" si="14"/>
        <v>222.76488997265156</v>
      </c>
      <c r="N62" s="2">
        <f t="shared" si="15"/>
        <v>283.32638649741654</v>
      </c>
      <c r="O62" s="2">
        <f t="shared" si="10"/>
        <v>400.97271377848614</v>
      </c>
      <c r="P62" s="2"/>
      <c r="Q62" s="2"/>
    </row>
    <row r="63" spans="1:58" ht="12" customHeight="1" x14ac:dyDescent="0.3">
      <c r="A63" s="1">
        <f t="shared" si="4"/>
        <v>76</v>
      </c>
      <c r="B63" s="19">
        <f t="shared" si="11"/>
        <v>0.18547193025437003</v>
      </c>
      <c r="C63" s="1">
        <v>962.85450000000003</v>
      </c>
      <c r="D63" s="1">
        <v>1171.604</v>
      </c>
      <c r="E63" s="2">
        <v>1399.29</v>
      </c>
      <c r="F63" s="1">
        <v>1198.1959999999999</v>
      </c>
      <c r="G63" s="2">
        <v>1802.933</v>
      </c>
      <c r="H63" s="1">
        <v>2191.011</v>
      </c>
      <c r="I63" s="2"/>
      <c r="J63" s="2">
        <f t="shared" si="5"/>
        <v>178.58248266910633</v>
      </c>
      <c r="K63" s="2">
        <f t="shared" si="12"/>
        <v>217.29965537374096</v>
      </c>
      <c r="L63" s="2">
        <f t="shared" si="13"/>
        <v>259.52901728563745</v>
      </c>
      <c r="M63" s="2">
        <f t="shared" si="14"/>
        <v>222.23172494306513</v>
      </c>
      <c r="N63" s="2">
        <f t="shared" si="15"/>
        <v>334.39346362930212</v>
      </c>
      <c r="O63" s="2">
        <f t="shared" si="10"/>
        <v>406.37103937855755</v>
      </c>
      <c r="P63" s="2"/>
      <c r="Q63" s="2"/>
    </row>
    <row r="64" spans="1:58" ht="12" customHeight="1" x14ac:dyDescent="0.3">
      <c r="A64" s="1">
        <f t="shared" si="4"/>
        <v>77</v>
      </c>
      <c r="B64" s="19">
        <f t="shared" si="11"/>
        <v>0.18006983519841752</v>
      </c>
      <c r="C64" s="1">
        <v>837.79639999999995</v>
      </c>
      <c r="D64" s="1">
        <v>1158.604</v>
      </c>
      <c r="E64" s="2">
        <v>1359.883</v>
      </c>
      <c r="F64" s="1">
        <v>1434.4939999999999</v>
      </c>
      <c r="G64" s="2">
        <v>1582.1690000000001</v>
      </c>
      <c r="H64" s="1">
        <v>1839.57</v>
      </c>
      <c r="I64" s="2"/>
      <c r="J64" s="2">
        <f t="shared" si="5"/>
        <v>150.86185967782748</v>
      </c>
      <c r="K64" s="2">
        <f t="shared" si="12"/>
        <v>208.62963134022735</v>
      </c>
      <c r="L64" s="2">
        <f t="shared" si="13"/>
        <v>244.8739076991296</v>
      </c>
      <c r="M64" s="2">
        <f t="shared" si="14"/>
        <v>258.30909817311874</v>
      </c>
      <c r="N64" s="2">
        <f t="shared" si="15"/>
        <v>284.90091108604508</v>
      </c>
      <c r="O64" s="2">
        <f t="shared" si="10"/>
        <v>331.25106673595292</v>
      </c>
      <c r="P64" s="2"/>
      <c r="Q64" s="2"/>
    </row>
    <row r="65" spans="1:17" ht="12" customHeight="1" x14ac:dyDescent="0.3">
      <c r="A65" s="1">
        <f t="shared" si="4"/>
        <v>78</v>
      </c>
      <c r="B65" s="19">
        <f t="shared" si="11"/>
        <v>0.17482508271691022</v>
      </c>
      <c r="C65" s="1">
        <v>883.65920000000006</v>
      </c>
      <c r="D65" s="1">
        <v>1180.038</v>
      </c>
      <c r="E65" s="2">
        <v>1362.3810000000001</v>
      </c>
      <c r="F65" s="1">
        <v>1297.2639999999999</v>
      </c>
      <c r="G65" s="2">
        <v>1485.47</v>
      </c>
      <c r="H65" s="1">
        <v>1736.2470000000001</v>
      </c>
      <c r="I65" s="2"/>
      <c r="J65" s="2">
        <f t="shared" si="5"/>
        <v>154.48579273355872</v>
      </c>
      <c r="K65" s="2">
        <f t="shared" si="12"/>
        <v>206.30024095909729</v>
      </c>
      <c r="L65" s="2">
        <f t="shared" si="13"/>
        <v>238.17837101694687</v>
      </c>
      <c r="M65" s="2">
        <f t="shared" si="14"/>
        <v>226.79428610566981</v>
      </c>
      <c r="N65" s="2">
        <f t="shared" si="15"/>
        <v>259.69741562348861</v>
      </c>
      <c r="O65" s="2">
        <f t="shared" si="10"/>
        <v>303.53952539198724</v>
      </c>
      <c r="P65" s="2"/>
      <c r="Q65" s="2"/>
    </row>
    <row r="66" spans="1:17" ht="12" customHeight="1" x14ac:dyDescent="0.3">
      <c r="A66" s="1">
        <f t="shared" si="4"/>
        <v>79</v>
      </c>
      <c r="B66" s="19">
        <f t="shared" si="11"/>
        <v>0.1697330900164177</v>
      </c>
      <c r="C66" s="1">
        <v>830.62940000000003</v>
      </c>
      <c r="D66" s="1">
        <v>1148.6610000000001</v>
      </c>
      <c r="E66" s="2">
        <v>1462.5119999999999</v>
      </c>
      <c r="F66" s="1">
        <v>1518.442</v>
      </c>
      <c r="G66" s="2">
        <v>1625.692</v>
      </c>
      <c r="H66" s="1">
        <v>2073.8789999999999</v>
      </c>
      <c r="I66" s="2"/>
      <c r="J66" s="2">
        <f t="shared" si="5"/>
        <v>140.98529472048304</v>
      </c>
      <c r="K66" s="2">
        <f t="shared" si="12"/>
        <v>194.96578091134839</v>
      </c>
      <c r="L66" s="2">
        <f t="shared" si="13"/>
        <v>248.23668094609107</v>
      </c>
      <c r="M66" s="2">
        <f t="shared" si="14"/>
        <v>257.72985267070931</v>
      </c>
      <c r="N66" s="2">
        <f t="shared" si="15"/>
        <v>275.93372657497014</v>
      </c>
      <c r="O66" s="2">
        <f t="shared" si="10"/>
        <v>352.00589099015832</v>
      </c>
      <c r="P66" s="2"/>
      <c r="Q66" s="2"/>
    </row>
    <row r="67" spans="1:17" ht="12" customHeight="1" x14ac:dyDescent="0.3">
      <c r="I67" s="2"/>
      <c r="J67" s="2"/>
      <c r="K67" s="2"/>
      <c r="L67" s="2"/>
      <c r="M67" s="2"/>
      <c r="N67" s="2"/>
      <c r="O67" s="2"/>
      <c r="P67" s="2"/>
      <c r="Q67" s="2"/>
    </row>
    <row r="68" spans="1:17" ht="12" customHeight="1" x14ac:dyDescent="0.3">
      <c r="I68" s="2"/>
      <c r="J68" s="2"/>
      <c r="K68" s="2"/>
      <c r="L68" s="2"/>
      <c r="M68" s="2"/>
      <c r="N68" s="2"/>
      <c r="O68" s="2"/>
      <c r="P68" s="2"/>
      <c r="Q68" s="2"/>
    </row>
    <row r="69" spans="1:17" ht="12" customHeight="1" x14ac:dyDescent="0.3">
      <c r="D69" s="11"/>
      <c r="I69" s="2"/>
      <c r="J69" s="2"/>
      <c r="K69" s="2"/>
      <c r="L69" s="2"/>
      <c r="M69" s="2"/>
      <c r="N69" s="2"/>
      <c r="O69" s="2"/>
      <c r="P69" s="2"/>
      <c r="Q69" s="2"/>
    </row>
    <row r="70" spans="1:17" ht="12" customHeight="1" x14ac:dyDescent="0.3">
      <c r="D70" s="11"/>
      <c r="I70" s="2"/>
      <c r="J70" s="2"/>
      <c r="K70" s="2"/>
      <c r="L70" s="2"/>
      <c r="M70" s="2"/>
      <c r="N70" s="2"/>
      <c r="O70" s="2"/>
      <c r="P70" s="2"/>
      <c r="Q70" s="2"/>
    </row>
    <row r="71" spans="1:17" ht="12" customHeight="1" x14ac:dyDescent="0.3">
      <c r="I71" s="2"/>
      <c r="J71" s="2"/>
      <c r="K71" s="2"/>
      <c r="L71" s="2"/>
      <c r="M71" s="2"/>
      <c r="N71" s="2"/>
      <c r="O71" s="2"/>
      <c r="P71" s="2"/>
      <c r="Q71" s="2"/>
    </row>
    <row r="72" spans="1:17" ht="12" customHeight="1" x14ac:dyDescent="0.3">
      <c r="I72" s="2"/>
      <c r="J72" s="2"/>
      <c r="K72" s="2"/>
      <c r="L72" s="2"/>
      <c r="M72" s="2"/>
      <c r="N72" s="2"/>
      <c r="O72" s="2"/>
      <c r="P72" s="2"/>
      <c r="Q72" s="2"/>
    </row>
    <row r="73" spans="1:17" ht="12" customHeight="1" x14ac:dyDescent="0.3">
      <c r="I73" s="2"/>
      <c r="J73" s="2"/>
      <c r="K73" s="2"/>
      <c r="L73" s="2"/>
      <c r="M73" s="2"/>
      <c r="N73" s="2"/>
      <c r="O73" s="2"/>
      <c r="P73" s="2"/>
      <c r="Q73" s="2"/>
    </row>
    <row r="74" spans="1:17" ht="12" customHeight="1" x14ac:dyDescent="0.3">
      <c r="I74" s="2"/>
      <c r="J74" s="2"/>
      <c r="K74" s="2"/>
      <c r="L74" s="2"/>
      <c r="M74" s="2"/>
      <c r="N74" s="2"/>
      <c r="O74" s="2"/>
      <c r="P74" s="2"/>
      <c r="Q74" s="2"/>
    </row>
    <row r="75" spans="1:17" ht="12" customHeight="1" x14ac:dyDescent="0.3">
      <c r="I75" s="2"/>
      <c r="J75" s="2"/>
      <c r="K75" s="2"/>
      <c r="L75" s="2"/>
      <c r="M75" s="2"/>
      <c r="N75" s="2"/>
      <c r="O75" s="2"/>
      <c r="P75" s="2"/>
      <c r="Q75" s="2"/>
    </row>
    <row r="76" spans="1:17" ht="12" customHeight="1" x14ac:dyDescent="0.3">
      <c r="I76" s="2"/>
      <c r="J76" s="2"/>
      <c r="K76" s="2"/>
      <c r="L76" s="2"/>
      <c r="M76" s="2"/>
      <c r="N76" s="2"/>
      <c r="O76" s="2"/>
      <c r="P76" s="2"/>
      <c r="Q76" s="2"/>
    </row>
    <row r="77" spans="1:17" ht="12" customHeight="1" x14ac:dyDescent="0.3">
      <c r="I77" s="2"/>
      <c r="J77" s="2"/>
      <c r="K77" s="2"/>
      <c r="L77" s="2"/>
      <c r="M77" s="2"/>
      <c r="N77" s="2"/>
      <c r="O77" s="2"/>
      <c r="P77" s="2"/>
      <c r="Q77" s="2"/>
    </row>
    <row r="78" spans="1:17" ht="12" customHeight="1" x14ac:dyDescent="0.3">
      <c r="I78" s="2"/>
      <c r="J78" s="2"/>
      <c r="K78" s="2"/>
      <c r="L78" s="2"/>
      <c r="M78" s="2"/>
      <c r="N78" s="2"/>
      <c r="O78" s="2"/>
      <c r="P78" s="2"/>
      <c r="Q78" s="2"/>
    </row>
    <row r="79" spans="1:17" ht="12" customHeight="1" x14ac:dyDescent="0.3">
      <c r="I79" s="2"/>
      <c r="J79" s="2"/>
      <c r="K79" s="2"/>
      <c r="L79" s="2"/>
      <c r="M79" s="2"/>
      <c r="N79" s="2"/>
      <c r="O79" s="2"/>
      <c r="P79" s="2"/>
      <c r="Q79" s="2"/>
    </row>
    <row r="80" spans="1:17" ht="12" customHeight="1" x14ac:dyDescent="0.3">
      <c r="I80" s="2"/>
      <c r="J80" s="2"/>
      <c r="K80" s="2"/>
      <c r="L80" s="2"/>
      <c r="M80" s="2"/>
      <c r="N80" s="2"/>
      <c r="O80" s="2"/>
      <c r="P80" s="2"/>
      <c r="Q80" s="2"/>
    </row>
    <row r="81" spans="4:17" ht="12" customHeight="1" x14ac:dyDescent="0.3">
      <c r="I81" s="2"/>
      <c r="J81" s="2"/>
      <c r="K81" s="2"/>
      <c r="L81" s="2"/>
      <c r="M81" s="2"/>
      <c r="N81" s="2"/>
      <c r="O81" s="2"/>
      <c r="P81" s="2"/>
      <c r="Q81" s="2"/>
    </row>
    <row r="82" spans="4:17" ht="12" customHeight="1" x14ac:dyDescent="0.3">
      <c r="I82" s="2"/>
      <c r="J82" s="2"/>
      <c r="K82" s="2"/>
      <c r="L82" s="2"/>
      <c r="M82" s="2"/>
      <c r="N82" s="2"/>
      <c r="O82" s="2"/>
      <c r="P82" s="2"/>
      <c r="Q82" s="2"/>
    </row>
    <row r="83" spans="4:17" ht="12" customHeight="1" x14ac:dyDescent="0.3">
      <c r="I83" s="2"/>
      <c r="J83" s="2"/>
      <c r="K83" s="2"/>
      <c r="L83" s="2"/>
      <c r="M83" s="2"/>
      <c r="N83" s="2"/>
      <c r="O83" s="2"/>
      <c r="P83" s="2"/>
      <c r="Q83" s="2"/>
    </row>
    <row r="84" spans="4:17" ht="12" customHeight="1" x14ac:dyDescent="0.3">
      <c r="I84" s="2"/>
      <c r="J84" s="2"/>
      <c r="K84" s="2"/>
      <c r="L84" s="2"/>
      <c r="M84" s="2"/>
      <c r="N84" s="2"/>
      <c r="O84" s="2"/>
      <c r="P84" s="2"/>
      <c r="Q84" s="2"/>
    </row>
    <row r="85" spans="4:17" ht="12" customHeight="1" x14ac:dyDescent="0.3">
      <c r="I85" s="2"/>
      <c r="J85" s="2"/>
      <c r="K85" s="2"/>
      <c r="L85" s="2"/>
      <c r="M85" s="2"/>
      <c r="N85" s="2"/>
      <c r="O85" s="2"/>
      <c r="P85" s="2"/>
      <c r="Q85" s="2"/>
    </row>
    <row r="86" spans="4:17" ht="12" customHeight="1" x14ac:dyDescent="0.3">
      <c r="I86" s="2"/>
      <c r="J86" s="2"/>
      <c r="K86" s="2"/>
      <c r="L86" s="2"/>
      <c r="M86" s="2"/>
      <c r="N86" s="2"/>
      <c r="O86" s="2"/>
      <c r="P86" s="2"/>
      <c r="Q86" s="2"/>
    </row>
    <row r="87" spans="4:17" ht="12" customHeight="1" x14ac:dyDescent="0.3">
      <c r="D87" s="2"/>
      <c r="I87" s="2"/>
      <c r="J87" s="2"/>
      <c r="K87" s="2"/>
      <c r="L87" s="2"/>
      <c r="M87" s="2"/>
      <c r="N87" s="2"/>
      <c r="O87" s="2"/>
      <c r="P87" s="2"/>
      <c r="Q87" s="2"/>
    </row>
    <row r="88" spans="4:17" ht="12" customHeight="1" x14ac:dyDescent="0.3">
      <c r="D88" s="2"/>
      <c r="I88" s="2"/>
      <c r="J88" s="2"/>
      <c r="K88" s="2"/>
      <c r="L88" s="2"/>
      <c r="M88" s="2"/>
      <c r="N88" s="2"/>
      <c r="O88" s="2"/>
      <c r="P88" s="2"/>
      <c r="Q88" s="2"/>
    </row>
    <row r="89" spans="4:17" ht="12" customHeight="1" x14ac:dyDescent="0.3">
      <c r="D89" s="2"/>
      <c r="I89" s="2"/>
      <c r="J89" s="2"/>
      <c r="K89" s="2"/>
      <c r="L89" s="2"/>
      <c r="M89" s="2"/>
      <c r="N89" s="2"/>
      <c r="O89" s="2"/>
      <c r="P89" s="2"/>
      <c r="Q89" s="2"/>
    </row>
    <row r="90" spans="4:17" ht="12" customHeight="1" x14ac:dyDescent="0.3">
      <c r="D90" s="2"/>
      <c r="I90" s="2"/>
      <c r="J90" s="2"/>
      <c r="K90" s="2"/>
      <c r="L90" s="2"/>
      <c r="M90" s="2"/>
      <c r="N90" s="2"/>
      <c r="O90" s="2"/>
      <c r="P90" s="2"/>
      <c r="Q90" s="2"/>
    </row>
    <row r="91" spans="4:17" ht="12" customHeight="1" x14ac:dyDescent="0.3">
      <c r="D91" s="2"/>
      <c r="I91" s="2"/>
      <c r="J91" s="2"/>
      <c r="K91" s="2"/>
      <c r="L91" s="2"/>
      <c r="M91" s="2"/>
      <c r="N91" s="2"/>
      <c r="O91" s="2"/>
      <c r="P91" s="2"/>
      <c r="Q91" s="2"/>
    </row>
    <row r="92" spans="4:17" ht="12" customHeight="1" x14ac:dyDescent="0.3">
      <c r="D92" s="2"/>
      <c r="I92" s="2"/>
      <c r="J92" s="2"/>
      <c r="K92" s="2"/>
      <c r="L92" s="2"/>
      <c r="M92" s="2"/>
      <c r="N92" s="2"/>
      <c r="O92" s="2"/>
      <c r="P92" s="2"/>
      <c r="Q92" s="2"/>
    </row>
    <row r="93" spans="4:17" ht="12" customHeight="1" x14ac:dyDescent="0.3">
      <c r="D93" s="2"/>
      <c r="I93" s="2"/>
      <c r="J93" s="2"/>
      <c r="K93" s="2"/>
      <c r="L93" s="2"/>
      <c r="M93" s="2"/>
      <c r="N93" s="2"/>
      <c r="O93" s="2"/>
      <c r="P93" s="2"/>
      <c r="Q93" s="2"/>
    </row>
    <row r="94" spans="4:17" ht="12" customHeight="1" x14ac:dyDescent="0.3">
      <c r="D94" s="2"/>
      <c r="I94" s="2"/>
      <c r="J94" s="2"/>
      <c r="K94" s="2"/>
      <c r="L94" s="2"/>
      <c r="M94" s="2"/>
      <c r="N94" s="2"/>
      <c r="O94" s="2"/>
      <c r="P94" s="2"/>
      <c r="Q94" s="2"/>
    </row>
    <row r="95" spans="4:17" ht="12" customHeight="1" x14ac:dyDescent="0.3">
      <c r="D95" s="2"/>
      <c r="I95" s="2"/>
      <c r="J95" s="2"/>
      <c r="K95" s="2"/>
      <c r="L95" s="2"/>
      <c r="M95" s="2"/>
      <c r="N95" s="2"/>
      <c r="O95" s="2"/>
      <c r="P95" s="2"/>
      <c r="Q95" s="2"/>
    </row>
    <row r="96" spans="4:17" ht="12" customHeight="1" x14ac:dyDescent="0.3">
      <c r="D96" s="2"/>
      <c r="I96" s="2"/>
      <c r="J96" s="2"/>
      <c r="K96" s="2"/>
      <c r="L96" s="2"/>
      <c r="M96" s="2"/>
      <c r="N96" s="2"/>
      <c r="O96" s="2"/>
      <c r="P96" s="2"/>
      <c r="Q96" s="2"/>
    </row>
    <row r="97" spans="4:17" ht="12" customHeight="1" x14ac:dyDescent="0.3">
      <c r="D97" s="2"/>
      <c r="I97" s="2"/>
      <c r="J97" s="2"/>
      <c r="K97" s="2"/>
      <c r="L97" s="2"/>
      <c r="M97" s="2"/>
      <c r="N97" s="2"/>
      <c r="O97" s="2"/>
      <c r="P97" s="2"/>
      <c r="Q97" s="2"/>
    </row>
    <row r="98" spans="4:17" ht="12" customHeight="1" x14ac:dyDescent="0.3">
      <c r="D98" s="2"/>
      <c r="I98" s="2"/>
      <c r="J98" s="2"/>
      <c r="K98" s="2"/>
      <c r="L98" s="2"/>
      <c r="M98" s="2"/>
      <c r="N98" s="2"/>
      <c r="O98" s="2"/>
      <c r="P98" s="2"/>
      <c r="Q98" s="2"/>
    </row>
    <row r="99" spans="4:17" ht="12" customHeight="1" x14ac:dyDescent="0.3">
      <c r="D99" s="2"/>
      <c r="I99" s="2"/>
      <c r="J99" s="2"/>
      <c r="K99" s="2"/>
      <c r="L99" s="2"/>
      <c r="M99" s="2"/>
      <c r="N99" s="2"/>
      <c r="O99" s="2"/>
      <c r="P99" s="2"/>
      <c r="Q99" s="2"/>
    </row>
    <row r="100" spans="4:17" ht="12" customHeight="1" x14ac:dyDescent="0.3">
      <c r="D100" s="2"/>
      <c r="I100" s="2"/>
      <c r="J100" s="2"/>
      <c r="K100" s="2"/>
      <c r="L100" s="2"/>
      <c r="M100" s="2"/>
      <c r="N100" s="2"/>
      <c r="O100" s="2"/>
      <c r="P100" s="2"/>
      <c r="Q100" s="2"/>
    </row>
    <row r="101" spans="4:17" ht="12" customHeight="1" x14ac:dyDescent="0.3">
      <c r="D101" s="2"/>
      <c r="I101" s="2"/>
      <c r="J101" s="2"/>
      <c r="K101" s="2"/>
      <c r="L101" s="2"/>
      <c r="M101" s="2"/>
      <c r="N101" s="2"/>
      <c r="O101" s="2"/>
      <c r="P101" s="2"/>
      <c r="Q101" s="2"/>
    </row>
    <row r="102" spans="4:17" ht="12" customHeight="1" x14ac:dyDescent="0.3">
      <c r="D102" s="2"/>
      <c r="I102" s="2"/>
      <c r="J102" s="2"/>
      <c r="K102" s="2"/>
      <c r="L102" s="2"/>
      <c r="M102" s="2"/>
      <c r="N102" s="2"/>
      <c r="O102" s="2"/>
      <c r="P102" s="2"/>
      <c r="Q102" s="2"/>
    </row>
    <row r="103" spans="4:17" ht="12" customHeight="1" x14ac:dyDescent="0.3">
      <c r="D103" s="2"/>
      <c r="I103" s="2"/>
      <c r="J103" s="2"/>
      <c r="K103" s="2"/>
      <c r="L103" s="2"/>
      <c r="M103" s="2"/>
      <c r="N103" s="2"/>
      <c r="O103" s="2"/>
      <c r="P103" s="2"/>
      <c r="Q103" s="2"/>
    </row>
    <row r="104" spans="4:17" ht="12" customHeight="1" x14ac:dyDescent="0.3">
      <c r="D104" s="2"/>
      <c r="I104" s="2"/>
      <c r="J104" s="2"/>
      <c r="K104" s="2"/>
      <c r="L104" s="2"/>
      <c r="M104" s="2"/>
      <c r="N104" s="2"/>
      <c r="O104" s="2"/>
      <c r="P104" s="2"/>
      <c r="Q104" s="2"/>
    </row>
    <row r="105" spans="4:17" ht="12" customHeight="1" x14ac:dyDescent="0.3">
      <c r="D105" s="2"/>
      <c r="I105" s="2"/>
      <c r="J105" s="2"/>
      <c r="K105" s="2"/>
      <c r="L105" s="2"/>
      <c r="M105" s="2"/>
      <c r="N105" s="2"/>
      <c r="O105" s="2"/>
      <c r="P105" s="2"/>
      <c r="Q105" s="2"/>
    </row>
    <row r="106" spans="4:17" ht="12" customHeight="1" x14ac:dyDescent="0.3">
      <c r="D106" s="2"/>
      <c r="I106" s="2"/>
      <c r="J106" s="2"/>
      <c r="K106" s="2"/>
      <c r="L106" s="2"/>
      <c r="M106" s="2"/>
      <c r="N106" s="2"/>
      <c r="O106" s="2"/>
      <c r="P106" s="2"/>
      <c r="Q106" s="2"/>
    </row>
    <row r="107" spans="4:17" ht="12" customHeight="1" x14ac:dyDescent="0.3">
      <c r="D107" s="2"/>
      <c r="I107" s="2"/>
      <c r="J107" s="2"/>
      <c r="K107" s="2"/>
      <c r="L107" s="2"/>
      <c r="M107" s="2"/>
      <c r="N107" s="2"/>
      <c r="O107" s="2"/>
      <c r="P107" s="2"/>
      <c r="Q107" s="2"/>
    </row>
    <row r="108" spans="4:17" ht="12" customHeight="1" x14ac:dyDescent="0.3">
      <c r="D108" s="2"/>
      <c r="I108" s="2"/>
      <c r="J108" s="2"/>
      <c r="K108" s="2"/>
      <c r="L108" s="2"/>
      <c r="M108" s="2"/>
      <c r="N108" s="2"/>
      <c r="O108" s="2"/>
      <c r="P108" s="2"/>
      <c r="Q108" s="2"/>
    </row>
    <row r="109" spans="4:17" ht="12" customHeight="1" x14ac:dyDescent="0.3">
      <c r="D109" s="2"/>
      <c r="I109" s="2"/>
      <c r="J109" s="2"/>
      <c r="K109" s="2"/>
      <c r="L109" s="2"/>
      <c r="M109" s="2"/>
      <c r="N109" s="2"/>
      <c r="O109" s="2"/>
      <c r="P109" s="2"/>
      <c r="Q109" s="2"/>
    </row>
    <row r="110" spans="4:17" ht="12" customHeight="1" x14ac:dyDescent="0.3">
      <c r="D110" s="2"/>
      <c r="H110" s="2"/>
      <c r="I110" s="2"/>
      <c r="J110" s="2"/>
      <c r="K110" s="2"/>
      <c r="L110" s="2"/>
      <c r="M110" s="2"/>
      <c r="N110" s="2"/>
      <c r="O110" s="2"/>
      <c r="P110" s="2"/>
      <c r="Q110" s="2"/>
    </row>
    <row r="111" spans="4:17" ht="12" customHeight="1" x14ac:dyDescent="0.3">
      <c r="D111" s="2"/>
      <c r="H111" s="2"/>
      <c r="I111" s="2"/>
      <c r="J111" s="2"/>
      <c r="K111" s="2"/>
      <c r="L111" s="2"/>
      <c r="M111" s="2"/>
      <c r="N111" s="2"/>
      <c r="O111" s="2"/>
      <c r="P111" s="2"/>
      <c r="Q111" s="2"/>
    </row>
    <row r="112" spans="4:17" ht="12" customHeight="1" x14ac:dyDescent="0.3">
      <c r="D112" s="2"/>
      <c r="H112" s="2"/>
      <c r="I112" s="2"/>
      <c r="J112" s="2"/>
      <c r="K112" s="2"/>
      <c r="L112" s="2"/>
      <c r="M112" s="2"/>
      <c r="N112" s="2"/>
      <c r="O112" s="2"/>
      <c r="P112" s="2"/>
      <c r="Q112" s="2"/>
    </row>
    <row r="113" spans="4:17" ht="12" customHeight="1" x14ac:dyDescent="0.3">
      <c r="D113" s="2"/>
      <c r="H113" s="2"/>
      <c r="I113" s="2"/>
      <c r="J113" s="2"/>
      <c r="K113" s="2"/>
      <c r="L113" s="2"/>
      <c r="M113" s="2"/>
      <c r="N113" s="2"/>
      <c r="O113" s="2"/>
      <c r="P113" s="2"/>
      <c r="Q113" s="2"/>
    </row>
    <row r="114" spans="4:17" ht="12" customHeight="1" x14ac:dyDescent="0.3">
      <c r="D114" s="2"/>
      <c r="H114" s="2"/>
      <c r="I114" s="2"/>
      <c r="J114" s="2"/>
      <c r="K114" s="2"/>
      <c r="L114" s="2"/>
      <c r="M114" s="2"/>
      <c r="N114" s="2"/>
      <c r="O114" s="2"/>
      <c r="P114" s="2"/>
      <c r="Q114" s="2"/>
    </row>
    <row r="115" spans="4:17" ht="12" customHeight="1" x14ac:dyDescent="0.3">
      <c r="D115" s="2"/>
      <c r="H115" s="2"/>
      <c r="I115" s="2"/>
      <c r="J115" s="2"/>
      <c r="K115" s="2"/>
      <c r="L115" s="2"/>
      <c r="M115" s="2"/>
      <c r="N115" s="2"/>
      <c r="O115" s="2"/>
      <c r="P115" s="2"/>
      <c r="Q115" s="2"/>
    </row>
    <row r="116" spans="4:17" ht="12" customHeight="1" x14ac:dyDescent="0.3">
      <c r="D116" s="2"/>
      <c r="H116" s="2"/>
      <c r="I116" s="2"/>
      <c r="J116" s="2"/>
      <c r="K116" s="2"/>
      <c r="L116" s="2"/>
      <c r="M116" s="2"/>
      <c r="N116" s="2"/>
      <c r="O116" s="2"/>
      <c r="P116" s="2"/>
      <c r="Q116" s="2"/>
    </row>
    <row r="117" spans="4:17" ht="12" customHeight="1" x14ac:dyDescent="0.3">
      <c r="D117" s="2"/>
      <c r="H117" s="2"/>
      <c r="I117" s="2"/>
      <c r="J117" s="2"/>
      <c r="K117" s="2"/>
      <c r="L117" s="2"/>
      <c r="M117" s="2"/>
      <c r="N117" s="2"/>
      <c r="O117" s="2"/>
      <c r="P117" s="2"/>
      <c r="Q117" s="2"/>
    </row>
    <row r="118" spans="4:17" ht="12" customHeight="1" x14ac:dyDescent="0.3">
      <c r="D118" s="2"/>
      <c r="H118" s="2"/>
      <c r="I118" s="2"/>
      <c r="J118" s="2"/>
      <c r="K118" s="2"/>
      <c r="L118" s="2"/>
      <c r="M118" s="2"/>
      <c r="N118" s="2"/>
      <c r="O118" s="2"/>
      <c r="P118" s="2"/>
      <c r="Q118" s="2"/>
    </row>
    <row r="119" spans="4:17" ht="12" customHeight="1" x14ac:dyDescent="0.3">
      <c r="D119" s="2"/>
      <c r="H119" s="2"/>
      <c r="I119" s="2"/>
      <c r="J119" s="2"/>
      <c r="K119" s="2"/>
      <c r="L119" s="2"/>
      <c r="M119" s="2"/>
      <c r="N119" s="2"/>
      <c r="O119" s="2"/>
      <c r="P119" s="2"/>
      <c r="Q119" s="2"/>
    </row>
    <row r="120" spans="4:17" ht="12" customHeight="1" x14ac:dyDescent="0.3">
      <c r="D120" s="2"/>
      <c r="H120" s="2"/>
      <c r="I120" s="2"/>
      <c r="J120" s="2"/>
      <c r="K120" s="2"/>
      <c r="L120" s="2"/>
      <c r="M120" s="2"/>
      <c r="N120" s="2"/>
      <c r="O120" s="2"/>
      <c r="P120" s="2"/>
      <c r="Q120" s="2"/>
    </row>
    <row r="121" spans="4:17" ht="12" customHeight="1" x14ac:dyDescent="0.3">
      <c r="D121" s="2"/>
      <c r="H121" s="2"/>
      <c r="I121" s="2"/>
      <c r="J121" s="2"/>
      <c r="K121" s="2"/>
      <c r="L121" s="2"/>
      <c r="M121" s="2"/>
      <c r="N121" s="2"/>
      <c r="O121" s="2"/>
      <c r="P121" s="2"/>
      <c r="Q121" s="2"/>
    </row>
    <row r="122" spans="4:17" ht="12" customHeight="1" x14ac:dyDescent="0.3">
      <c r="D122" s="2"/>
      <c r="H122" s="2"/>
      <c r="I122" s="2"/>
      <c r="J122" s="2"/>
      <c r="K122" s="2"/>
      <c r="L122" s="2"/>
      <c r="M122" s="2"/>
      <c r="N122" s="2"/>
      <c r="O122" s="2"/>
      <c r="P122" s="2"/>
      <c r="Q122" s="2"/>
    </row>
    <row r="123" spans="4:17" ht="12" customHeight="1" x14ac:dyDescent="0.3">
      <c r="D123" s="2"/>
      <c r="H123" s="2"/>
      <c r="I123" s="2"/>
      <c r="J123" s="2"/>
      <c r="K123" s="2"/>
      <c r="L123" s="2"/>
      <c r="M123" s="2"/>
      <c r="N123" s="2"/>
      <c r="O123" s="2"/>
      <c r="P123" s="2"/>
      <c r="Q123" s="2"/>
    </row>
    <row r="124" spans="4:17" ht="12" customHeight="1" x14ac:dyDescent="0.3">
      <c r="D124" s="2"/>
      <c r="H124" s="2"/>
      <c r="I124" s="2"/>
      <c r="J124" s="2"/>
      <c r="K124" s="2"/>
      <c r="L124" s="2"/>
      <c r="M124" s="2"/>
      <c r="N124" s="2"/>
      <c r="O124" s="2"/>
      <c r="P124" s="2"/>
      <c r="Q124" s="2"/>
    </row>
    <row r="125" spans="4:17" ht="12" customHeight="1" x14ac:dyDescent="0.3">
      <c r="D125" s="2"/>
      <c r="H125" s="2"/>
      <c r="I125" s="2"/>
      <c r="J125" s="2"/>
      <c r="K125" s="2"/>
      <c r="L125" s="2"/>
      <c r="M125" s="2"/>
      <c r="N125" s="2"/>
      <c r="O125" s="2"/>
      <c r="P125" s="2"/>
      <c r="Q125" s="2"/>
    </row>
    <row r="126" spans="4:17" ht="12" customHeight="1" x14ac:dyDescent="0.3">
      <c r="D126" s="2"/>
      <c r="H126" s="2"/>
      <c r="I126" s="2"/>
      <c r="J126" s="2"/>
      <c r="K126" s="2"/>
      <c r="L126" s="2"/>
      <c r="M126" s="2"/>
      <c r="N126" s="2"/>
      <c r="O126" s="2"/>
      <c r="P126" s="2"/>
      <c r="Q126" s="2"/>
    </row>
    <row r="127" spans="4:17" ht="12" customHeight="1" x14ac:dyDescent="0.3">
      <c r="D127" s="2"/>
      <c r="H127" s="2"/>
      <c r="I127" s="2"/>
      <c r="J127" s="2"/>
      <c r="K127" s="2"/>
      <c r="L127" s="2"/>
      <c r="M127" s="2"/>
      <c r="N127" s="2"/>
      <c r="O127" s="2"/>
      <c r="P127" s="2"/>
      <c r="Q127" s="2"/>
    </row>
    <row r="128" spans="4:17" ht="12" customHeight="1" x14ac:dyDescent="0.3">
      <c r="D128" s="2"/>
      <c r="H128" s="2"/>
      <c r="I128" s="2"/>
      <c r="J128" s="2"/>
      <c r="K128" s="2"/>
      <c r="L128" s="2"/>
      <c r="M128" s="2"/>
      <c r="N128" s="2"/>
      <c r="O128" s="2"/>
      <c r="P128" s="2"/>
      <c r="Q128" s="2"/>
    </row>
    <row r="129" spans="4:17" ht="12" customHeight="1" x14ac:dyDescent="0.3">
      <c r="D129" s="2"/>
      <c r="H129" s="2"/>
      <c r="I129" s="2"/>
      <c r="J129" s="2"/>
      <c r="K129" s="2"/>
      <c r="L129" s="2"/>
      <c r="M129" s="2"/>
      <c r="N129" s="2"/>
      <c r="O129" s="2"/>
      <c r="P129" s="2"/>
      <c r="Q129" s="2"/>
    </row>
    <row r="130" spans="4:17" ht="12" customHeight="1" x14ac:dyDescent="0.3">
      <c r="D130" s="2"/>
      <c r="H130" s="2"/>
      <c r="I130" s="2"/>
      <c r="J130" s="2"/>
      <c r="K130" s="2"/>
      <c r="L130" s="2"/>
      <c r="M130" s="2"/>
      <c r="N130" s="2"/>
      <c r="O130" s="2"/>
      <c r="P130" s="2"/>
      <c r="Q130" s="2"/>
    </row>
    <row r="131" spans="4:17" ht="12" customHeight="1" x14ac:dyDescent="0.3">
      <c r="D131" s="2"/>
      <c r="H131" s="2"/>
      <c r="I131" s="2"/>
      <c r="J131" s="2"/>
      <c r="K131" s="2"/>
      <c r="L131" s="2"/>
      <c r="M131" s="2"/>
      <c r="N131" s="2"/>
      <c r="O131" s="2"/>
      <c r="P131" s="2"/>
      <c r="Q131" s="2"/>
    </row>
    <row r="132" spans="4:17" ht="12" customHeight="1" x14ac:dyDescent="0.3">
      <c r="D132" s="2"/>
      <c r="H132" s="2"/>
      <c r="I132" s="2"/>
      <c r="J132" s="2"/>
      <c r="K132" s="2"/>
      <c r="L132" s="2"/>
      <c r="M132" s="2"/>
      <c r="N132" s="2"/>
      <c r="O132" s="2"/>
      <c r="P132" s="2"/>
      <c r="Q132" s="2"/>
    </row>
    <row r="133" spans="4:17" ht="12" customHeight="1" x14ac:dyDescent="0.3">
      <c r="D133" s="2"/>
      <c r="H133" s="2"/>
      <c r="I133" s="2"/>
      <c r="J133" s="2"/>
      <c r="K133" s="2"/>
      <c r="L133" s="2"/>
      <c r="M133" s="2"/>
      <c r="N133" s="2"/>
      <c r="O133" s="2"/>
      <c r="P133" s="2"/>
      <c r="Q133" s="2"/>
    </row>
    <row r="134" spans="4:17" ht="12" customHeight="1" x14ac:dyDescent="0.3">
      <c r="D134" s="2"/>
      <c r="H134" s="2"/>
      <c r="I134" s="2"/>
      <c r="J134" s="2"/>
      <c r="K134" s="2"/>
      <c r="L134" s="2"/>
      <c r="M134" s="2"/>
      <c r="N134" s="2"/>
      <c r="O134" s="2"/>
      <c r="P134" s="2"/>
      <c r="Q134" s="2"/>
    </row>
    <row r="135" spans="4:17" ht="12" customHeight="1" x14ac:dyDescent="0.3">
      <c r="D135" s="2"/>
      <c r="H135" s="2"/>
      <c r="I135" s="2"/>
      <c r="J135" s="2"/>
      <c r="K135" s="2"/>
      <c r="L135" s="2"/>
      <c r="M135" s="2"/>
      <c r="N135" s="2"/>
      <c r="O135" s="2"/>
      <c r="P135" s="2"/>
      <c r="Q135" s="2"/>
    </row>
    <row r="136" spans="4:17" ht="12" customHeight="1" x14ac:dyDescent="0.3">
      <c r="D136" s="2"/>
      <c r="H136" s="2"/>
      <c r="I136" s="2"/>
      <c r="J136" s="2"/>
      <c r="K136" s="2"/>
      <c r="L136" s="2"/>
      <c r="M136" s="2"/>
      <c r="N136" s="2"/>
      <c r="O136" s="2"/>
      <c r="P136" s="2"/>
      <c r="Q136" s="2"/>
    </row>
    <row r="137" spans="4:17" ht="12" customHeight="1" x14ac:dyDescent="0.3">
      <c r="D137" s="2"/>
      <c r="H137" s="2"/>
      <c r="I137" s="2"/>
      <c r="J137" s="2"/>
      <c r="K137" s="2"/>
      <c r="L137" s="2"/>
      <c r="M137" s="2"/>
      <c r="N137" s="2"/>
      <c r="O137" s="2"/>
      <c r="P137" s="2"/>
      <c r="Q137" s="2"/>
    </row>
    <row r="138" spans="4:17" ht="12" customHeight="1" x14ac:dyDescent="0.3">
      <c r="D138" s="2"/>
      <c r="H138" s="2"/>
      <c r="I138" s="2"/>
      <c r="J138" s="2"/>
      <c r="K138" s="2"/>
      <c r="L138" s="2"/>
      <c r="M138" s="2"/>
      <c r="N138" s="2"/>
      <c r="O138" s="2"/>
      <c r="P138" s="2"/>
      <c r="Q138" s="2"/>
    </row>
    <row r="139" spans="4:17" ht="12" customHeight="1" x14ac:dyDescent="0.3">
      <c r="D139" s="2"/>
      <c r="H139" s="2"/>
      <c r="I139" s="2"/>
      <c r="J139" s="2"/>
      <c r="K139" s="2"/>
      <c r="L139" s="2"/>
      <c r="M139" s="2"/>
      <c r="N139" s="2"/>
      <c r="O139" s="2"/>
      <c r="P139" s="2"/>
      <c r="Q139" s="2"/>
    </row>
    <row r="140" spans="4:17" ht="12" customHeight="1" x14ac:dyDescent="0.3">
      <c r="D140" s="2"/>
      <c r="H140" s="2"/>
      <c r="I140" s="2"/>
      <c r="J140" s="2"/>
      <c r="K140" s="2"/>
      <c r="L140" s="2"/>
      <c r="M140" s="2"/>
      <c r="N140" s="2"/>
      <c r="O140" s="2"/>
      <c r="P140" s="2"/>
      <c r="Q140" s="2"/>
    </row>
    <row r="141" spans="4:17" ht="12" customHeight="1" x14ac:dyDescent="0.3">
      <c r="D141" s="2"/>
      <c r="H141" s="2"/>
      <c r="I141" s="2"/>
      <c r="J141" s="2"/>
      <c r="K141" s="2"/>
      <c r="L141" s="2"/>
      <c r="M141" s="2"/>
      <c r="N141" s="2"/>
      <c r="O141" s="2"/>
      <c r="P141" s="2"/>
      <c r="Q141" s="2"/>
    </row>
    <row r="142" spans="4:17" ht="12" customHeight="1" x14ac:dyDescent="0.3">
      <c r="D142" s="2"/>
      <c r="H142" s="2"/>
      <c r="I142" s="2"/>
      <c r="J142" s="2"/>
      <c r="K142" s="2"/>
      <c r="L142" s="2"/>
      <c r="M142" s="2"/>
      <c r="N142" s="2"/>
      <c r="O142" s="2"/>
      <c r="P142" s="2"/>
      <c r="Q142" s="2"/>
    </row>
    <row r="143" spans="4:17" ht="12" customHeight="1" x14ac:dyDescent="0.3">
      <c r="D143" s="2"/>
      <c r="H143" s="2"/>
      <c r="I143" s="2"/>
      <c r="J143" s="2"/>
      <c r="K143" s="2"/>
      <c r="L143" s="2"/>
      <c r="M143" s="2"/>
      <c r="N143" s="2"/>
      <c r="O143" s="2"/>
      <c r="P143" s="2"/>
      <c r="Q143" s="2"/>
    </row>
  </sheetData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Charts</vt:lpstr>
      </vt:variant>
      <vt:variant>
        <vt:i4>1</vt:i4>
      </vt:variant>
    </vt:vector>
  </HeadingPairs>
  <TitlesOfParts>
    <vt:vector size="8" baseType="lpstr">
      <vt:lpstr>sum</vt:lpstr>
      <vt:lpstr>table 1</vt:lpstr>
      <vt:lpstr>tfi</vt:lpstr>
      <vt:lpstr>tfp</vt:lpstr>
      <vt:lpstr>tsi</vt:lpstr>
      <vt:lpstr>tsp</vt:lpstr>
      <vt:lpstr>tss</vt:lpstr>
      <vt:lpstr>fig 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trostel</dc:creator>
  <cp:lastModifiedBy>trostel</cp:lastModifiedBy>
  <cp:lastPrinted>2007-07-19T18:20:04Z</cp:lastPrinted>
  <dcterms:created xsi:type="dcterms:W3CDTF">2007-07-19T15:09:56Z</dcterms:created>
  <dcterms:modified xsi:type="dcterms:W3CDTF">2015-09-01T16:41:52Z</dcterms:modified>
</cp:coreProperties>
</file>