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 tabRatio="618" activeTab="1"/>
  </bookViews>
  <sheets>
    <sheet name="fig 11" sheetId="7" r:id="rId1"/>
    <sheet name="fig 32" sheetId="11" r:id="rId2"/>
    <sheet name="sum" sheetId="13" r:id="rId3"/>
    <sheet name="table 1" sheetId="12" r:id="rId4"/>
    <sheet name="wc" sheetId="15" r:id="rId5"/>
    <sheet name="ds" sheetId="14" r:id="rId6"/>
    <sheet name="ssi" sheetId="10" r:id="rId7"/>
    <sheet name="ui" sheetId="9" r:id="rId8"/>
    <sheet name="cps dis" sheetId="1" r:id="rId9"/>
    <sheet name="ssdi" sheetId="4" r:id="rId10"/>
    <sheet name="sup sec" sheetId="5" r:id="rId11"/>
    <sheet name="acs ssi" sheetId="16" r:id="rId12"/>
  </sheets>
  <calcPr calcId="145621" iterate="1" iterateCount="1"/>
</workbook>
</file>

<file path=xl/calcChain.xml><?xml version="1.0" encoding="utf-8"?>
<calcChain xmlns="http://schemas.openxmlformats.org/spreadsheetml/2006/main">
  <c r="F33" i="1" l="1"/>
  <c r="E33" i="1"/>
  <c r="E3" i="13" l="1"/>
  <c r="J8" i="15" l="1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B7" i="15"/>
  <c r="O7" i="15" s="1"/>
  <c r="A7" i="15"/>
  <c r="O6" i="15"/>
  <c r="N6" i="15"/>
  <c r="M6" i="15"/>
  <c r="L6" i="15"/>
  <c r="K6" i="15"/>
  <c r="J6" i="15"/>
  <c r="O5" i="15"/>
  <c r="N5" i="15"/>
  <c r="L5" i="15"/>
  <c r="K5" i="15"/>
  <c r="J5" i="15"/>
  <c r="B5" i="15"/>
  <c r="M5" i="15" s="1"/>
  <c r="O4" i="15"/>
  <c r="N4" i="15"/>
  <c r="K4" i="15"/>
  <c r="J4" i="15"/>
  <c r="B4" i="15"/>
  <c r="L4" i="15" s="1"/>
  <c r="H1" i="15"/>
  <c r="G1" i="15"/>
  <c r="F1" i="15"/>
  <c r="E1" i="15"/>
  <c r="D1" i="15"/>
  <c r="C1" i="15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B7" i="14"/>
  <c r="O7" i="14" s="1"/>
  <c r="A7" i="14"/>
  <c r="O6" i="14"/>
  <c r="N6" i="14"/>
  <c r="M6" i="14"/>
  <c r="L6" i="14"/>
  <c r="K6" i="14"/>
  <c r="J6" i="14"/>
  <c r="O5" i="14"/>
  <c r="L5" i="14"/>
  <c r="K5" i="14"/>
  <c r="B5" i="14"/>
  <c r="M5" i="14" s="1"/>
  <c r="H1" i="14"/>
  <c r="G1" i="14"/>
  <c r="F1" i="14"/>
  <c r="E1" i="14"/>
  <c r="D1" i="14"/>
  <c r="C1" i="14"/>
  <c r="C25" i="12" s="1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L7" i="10"/>
  <c r="B7" i="10"/>
  <c r="O7" i="10" s="1"/>
  <c r="A7" i="10"/>
  <c r="O6" i="10"/>
  <c r="N6" i="10"/>
  <c r="M6" i="10"/>
  <c r="L6" i="10"/>
  <c r="K6" i="10"/>
  <c r="J6" i="10"/>
  <c r="O5" i="10"/>
  <c r="N5" i="10"/>
  <c r="K5" i="10"/>
  <c r="J5" i="10"/>
  <c r="B5" i="10"/>
  <c r="M5" i="10" s="1"/>
  <c r="B4" i="10"/>
  <c r="L4" i="10" s="1"/>
  <c r="H1" i="10"/>
  <c r="G1" i="10"/>
  <c r="F1" i="10"/>
  <c r="E1" i="10"/>
  <c r="D1" i="10"/>
  <c r="C1" i="10"/>
  <c r="C17" i="12" s="1"/>
  <c r="C33" i="12"/>
  <c r="C10" i="12"/>
  <c r="B3" i="13" s="1"/>
  <c r="C9" i="12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O6" i="9"/>
  <c r="N6" i="9"/>
  <c r="M6" i="9"/>
  <c r="L6" i="9"/>
  <c r="K6" i="9"/>
  <c r="J6" i="9"/>
  <c r="O5" i="9"/>
  <c r="L5" i="9"/>
  <c r="K5" i="9"/>
  <c r="B5" i="9"/>
  <c r="N5" i="9" s="1"/>
  <c r="H1" i="9"/>
  <c r="G1" i="9"/>
  <c r="F1" i="9"/>
  <c r="E1" i="9"/>
  <c r="D1" i="9"/>
  <c r="C1" i="9"/>
  <c r="M4" i="15" l="1"/>
  <c r="L7" i="15"/>
  <c r="M7" i="15"/>
  <c r="J7" i="15"/>
  <c r="J1" i="15" s="1"/>
  <c r="C34" i="12" s="1"/>
  <c r="N7" i="15"/>
  <c r="K7" i="15"/>
  <c r="J7" i="14"/>
  <c r="N7" i="14"/>
  <c r="B4" i="14"/>
  <c r="J5" i="14"/>
  <c r="N5" i="14"/>
  <c r="L7" i="14"/>
  <c r="M7" i="14"/>
  <c r="K7" i="14"/>
  <c r="M4" i="10"/>
  <c r="J4" i="10"/>
  <c r="N4" i="10"/>
  <c r="M7" i="10"/>
  <c r="K4" i="10"/>
  <c r="O4" i="10"/>
  <c r="L5" i="10"/>
  <c r="J7" i="10"/>
  <c r="N7" i="10"/>
  <c r="K7" i="10"/>
  <c r="C41" i="12"/>
  <c r="M5" i="9"/>
  <c r="B4" i="9"/>
  <c r="J5" i="9"/>
  <c r="L4" i="14" l="1"/>
  <c r="K4" i="14"/>
  <c r="J4" i="14"/>
  <c r="J1" i="14" s="1"/>
  <c r="C26" i="12" s="1"/>
  <c r="D3" i="13" s="1"/>
  <c r="M4" i="14"/>
  <c r="O4" i="14"/>
  <c r="N4" i="14"/>
  <c r="J1" i="10"/>
  <c r="C18" i="12" s="1"/>
  <c r="L4" i="9"/>
  <c r="K4" i="9"/>
  <c r="J4" i="9"/>
  <c r="J1" i="9" s="1"/>
  <c r="M4" i="9"/>
  <c r="O4" i="9"/>
  <c r="N4" i="9"/>
  <c r="C16" i="13"/>
  <c r="C14" i="13"/>
  <c r="C42" i="12" l="1"/>
  <c r="C3" i="13"/>
  <c r="F3" i="13" s="1"/>
  <c r="C13" i="13"/>
  <c r="W5" i="16"/>
  <c r="O5" i="16"/>
  <c r="B5" i="16"/>
  <c r="U5" i="16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W4" i="16"/>
  <c r="U4" i="16"/>
  <c r="S4" i="16"/>
  <c r="Q4" i="16"/>
  <c r="O4" i="16"/>
  <c r="L1" i="16"/>
  <c r="J1" i="16"/>
  <c r="H1" i="16"/>
  <c r="F1" i="16"/>
  <c r="D1" i="16"/>
  <c r="S5" i="16" l="1"/>
  <c r="B6" i="16"/>
  <c r="B7" i="16" s="1"/>
  <c r="O6" i="16"/>
  <c r="S6" i="16"/>
  <c r="U6" i="16"/>
  <c r="Q5" i="16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H33" i="12"/>
  <c r="G33" i="12"/>
  <c r="F33" i="12"/>
  <c r="E33" i="12"/>
  <c r="D33" i="12"/>
  <c r="D36" i="12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H25" i="12"/>
  <c r="G25" i="12"/>
  <c r="F25" i="12"/>
  <c r="E25" i="12"/>
  <c r="D25" i="12"/>
  <c r="D28" i="12" s="1"/>
  <c r="B8" i="14" l="1"/>
  <c r="N8" i="14" s="1"/>
  <c r="Q6" i="16"/>
  <c r="W6" i="16"/>
  <c r="Q7" i="16"/>
  <c r="U7" i="16"/>
  <c r="W7" i="16"/>
  <c r="S7" i="16"/>
  <c r="O7" i="16"/>
  <c r="B8" i="16"/>
  <c r="F36" i="12"/>
  <c r="G28" i="12"/>
  <c r="H28" i="12"/>
  <c r="H36" i="12"/>
  <c r="G36" i="12"/>
  <c r="F28" i="12"/>
  <c r="B8" i="15"/>
  <c r="E28" i="12"/>
  <c r="E36" i="12"/>
  <c r="B9" i="14" l="1"/>
  <c r="O9" i="14" s="1"/>
  <c r="O8" i="14"/>
  <c r="K8" i="14"/>
  <c r="M8" i="14"/>
  <c r="L8" i="14"/>
  <c r="B9" i="16"/>
  <c r="S8" i="16"/>
  <c r="W8" i="16"/>
  <c r="O8" i="16"/>
  <c r="U8" i="16"/>
  <c r="Q8" i="16"/>
  <c r="N8" i="15"/>
  <c r="B9" i="15"/>
  <c r="M8" i="15"/>
  <c r="L8" i="15"/>
  <c r="K8" i="15"/>
  <c r="O8" i="15"/>
  <c r="N9" i="14" l="1"/>
  <c r="M9" i="14"/>
  <c r="K9" i="14"/>
  <c r="L9" i="14"/>
  <c r="B10" i="14"/>
  <c r="O10" i="14" s="1"/>
  <c r="U9" i="16"/>
  <c r="Q9" i="16"/>
  <c r="B10" i="16"/>
  <c r="W9" i="16"/>
  <c r="S9" i="16"/>
  <c r="O9" i="16"/>
  <c r="O9" i="15"/>
  <c r="K9" i="15"/>
  <c r="N9" i="15"/>
  <c r="B10" i="15"/>
  <c r="M9" i="15"/>
  <c r="L9" i="15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H17" i="12"/>
  <c r="G17" i="12"/>
  <c r="F17" i="12"/>
  <c r="E17" i="12"/>
  <c r="D17" i="12"/>
  <c r="D20" i="12" s="1"/>
  <c r="L10" i="14" l="1"/>
  <c r="M10" i="14"/>
  <c r="B11" i="14"/>
  <c r="N11" i="14" s="1"/>
  <c r="N10" i="14"/>
  <c r="K10" i="14"/>
  <c r="B8" i="10"/>
  <c r="N8" i="10" s="1"/>
  <c r="H20" i="12"/>
  <c r="W10" i="16"/>
  <c r="O10" i="16"/>
  <c r="B11" i="16"/>
  <c r="S10" i="16"/>
  <c r="U10" i="16"/>
  <c r="Q10" i="16"/>
  <c r="F20" i="12"/>
  <c r="G20" i="12"/>
  <c r="E20" i="12"/>
  <c r="L10" i="15"/>
  <c r="O10" i="15"/>
  <c r="K10" i="15"/>
  <c r="N10" i="15"/>
  <c r="M10" i="15"/>
  <c r="B11" i="15"/>
  <c r="B7" i="9"/>
  <c r="N7" i="9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H9" i="12"/>
  <c r="H41" i="12" s="1"/>
  <c r="G9" i="12"/>
  <c r="F9" i="12"/>
  <c r="F41" i="12" s="1"/>
  <c r="E9" i="12"/>
  <c r="E41" i="12" s="1"/>
  <c r="D9" i="12"/>
  <c r="D12" i="12" s="1"/>
  <c r="B12" i="14" l="1"/>
  <c r="M12" i="14" s="1"/>
  <c r="L11" i="14"/>
  <c r="O11" i="14"/>
  <c r="M11" i="14"/>
  <c r="K11" i="14"/>
  <c r="K8" i="10"/>
  <c r="L8" i="10"/>
  <c r="M8" i="10"/>
  <c r="B9" i="10"/>
  <c r="O8" i="10"/>
  <c r="Q11" i="16"/>
  <c r="U11" i="16"/>
  <c r="O11" i="16"/>
  <c r="B12" i="16"/>
  <c r="W11" i="16"/>
  <c r="S11" i="16"/>
  <c r="L7" i="9"/>
  <c r="G41" i="12"/>
  <c r="H44" i="12" s="1"/>
  <c r="H12" i="12"/>
  <c r="D41" i="12"/>
  <c r="D44" i="12" s="1"/>
  <c r="E12" i="12"/>
  <c r="F12" i="12"/>
  <c r="G12" i="12"/>
  <c r="B12" i="15"/>
  <c r="M11" i="15"/>
  <c r="L11" i="15"/>
  <c r="O11" i="15"/>
  <c r="K11" i="15"/>
  <c r="N11" i="15"/>
  <c r="B8" i="9"/>
  <c r="M7" i="9"/>
  <c r="K7" i="9"/>
  <c r="O7" i="9"/>
  <c r="N12" i="14" l="1"/>
  <c r="O12" i="14"/>
  <c r="B13" i="14"/>
  <c r="K13" i="14" s="1"/>
  <c r="L12" i="14"/>
  <c r="K12" i="14"/>
  <c r="B14" i="14"/>
  <c r="M13" i="14"/>
  <c r="N9" i="10"/>
  <c r="B10" i="10"/>
  <c r="K9" i="10"/>
  <c r="M9" i="10"/>
  <c r="L9" i="10"/>
  <c r="O9" i="10"/>
  <c r="B13" i="16"/>
  <c r="S12" i="16"/>
  <c r="W12" i="16"/>
  <c r="O12" i="16"/>
  <c r="Q12" i="16"/>
  <c r="U12" i="16"/>
  <c r="E44" i="12"/>
  <c r="G44" i="12"/>
  <c r="F44" i="12"/>
  <c r="N12" i="15"/>
  <c r="B13" i="15"/>
  <c r="M12" i="15"/>
  <c r="L12" i="15"/>
  <c r="O12" i="15"/>
  <c r="K12" i="15"/>
  <c r="N8" i="9"/>
  <c r="B9" i="9"/>
  <c r="K8" i="9"/>
  <c r="O8" i="9"/>
  <c r="M8" i="9"/>
  <c r="L8" i="9"/>
  <c r="L13" i="14" l="1"/>
  <c r="O13" i="14"/>
  <c r="N13" i="14"/>
  <c r="L14" i="14"/>
  <c r="O14" i="14"/>
  <c r="B15" i="14"/>
  <c r="N14" i="14"/>
  <c r="M14" i="14"/>
  <c r="K14" i="14"/>
  <c r="L10" i="10"/>
  <c r="K10" i="10"/>
  <c r="N10" i="10"/>
  <c r="O10" i="10"/>
  <c r="B11" i="10"/>
  <c r="M10" i="10"/>
  <c r="U13" i="16"/>
  <c r="Q13" i="16"/>
  <c r="S13" i="16"/>
  <c r="O13" i="16"/>
  <c r="B14" i="16"/>
  <c r="W13" i="16"/>
  <c r="O13" i="15"/>
  <c r="K13" i="15"/>
  <c r="N13" i="15"/>
  <c r="B14" i="15"/>
  <c r="M13" i="15"/>
  <c r="L13" i="15"/>
  <c r="O9" i="9"/>
  <c r="K9" i="9"/>
  <c r="L9" i="9"/>
  <c r="N9" i="9"/>
  <c r="M9" i="9"/>
  <c r="B10" i="9"/>
  <c r="B16" i="14" l="1"/>
  <c r="L15" i="14"/>
  <c r="N15" i="14"/>
  <c r="O15" i="14"/>
  <c r="M15" i="14"/>
  <c r="K15" i="14"/>
  <c r="O11" i="10"/>
  <c r="L11" i="10"/>
  <c r="M11" i="10"/>
  <c r="K11" i="10"/>
  <c r="N11" i="10"/>
  <c r="B12" i="10"/>
  <c r="W14" i="16"/>
  <c r="O14" i="16"/>
  <c r="B15" i="16"/>
  <c r="S14" i="16"/>
  <c r="U14" i="16"/>
  <c r="Q14" i="16"/>
  <c r="L14" i="15"/>
  <c r="O14" i="15"/>
  <c r="K14" i="15"/>
  <c r="N14" i="15"/>
  <c r="B15" i="15"/>
  <c r="M14" i="15"/>
  <c r="L10" i="9"/>
  <c r="N10" i="9"/>
  <c r="B11" i="9"/>
  <c r="K10" i="9"/>
  <c r="O10" i="9"/>
  <c r="M10" i="9"/>
  <c r="L16" i="14" l="1"/>
  <c r="O16" i="14"/>
  <c r="B17" i="14"/>
  <c r="K16" i="14"/>
  <c r="M16" i="14"/>
  <c r="N16" i="14"/>
  <c r="N12" i="10"/>
  <c r="B13" i="10"/>
  <c r="O12" i="10"/>
  <c r="K12" i="10"/>
  <c r="L12" i="10"/>
  <c r="M12" i="10"/>
  <c r="Q15" i="16"/>
  <c r="U15" i="16"/>
  <c r="W15" i="16"/>
  <c r="S15" i="16"/>
  <c r="B16" i="16"/>
  <c r="O15" i="16"/>
  <c r="B16" i="15"/>
  <c r="M15" i="15"/>
  <c r="L15" i="15"/>
  <c r="O15" i="15"/>
  <c r="K15" i="15"/>
  <c r="N15" i="15"/>
  <c r="B12" i="9"/>
  <c r="M11" i="9"/>
  <c r="K11" i="9"/>
  <c r="O11" i="9"/>
  <c r="N11" i="9"/>
  <c r="L11" i="9"/>
  <c r="K17" i="14" l="1"/>
  <c r="N17" i="14"/>
  <c r="L17" i="14"/>
  <c r="B18" i="14"/>
  <c r="O17" i="14"/>
  <c r="M17" i="14"/>
  <c r="O13" i="10"/>
  <c r="L13" i="10"/>
  <c r="K13" i="10"/>
  <c r="N13" i="10"/>
  <c r="B14" i="10"/>
  <c r="M13" i="10"/>
  <c r="W16" i="16"/>
  <c r="B17" i="16"/>
  <c r="S16" i="16"/>
  <c r="U16" i="16"/>
  <c r="O16" i="16"/>
  <c r="Q16" i="16"/>
  <c r="N16" i="15"/>
  <c r="B17" i="15"/>
  <c r="M16" i="15"/>
  <c r="L16" i="15"/>
  <c r="O16" i="15"/>
  <c r="K16" i="15"/>
  <c r="N12" i="9"/>
  <c r="L12" i="9"/>
  <c r="K12" i="9"/>
  <c r="O12" i="9"/>
  <c r="M12" i="9"/>
  <c r="B13" i="9"/>
  <c r="M18" i="14" l="1"/>
  <c r="K18" i="14"/>
  <c r="N18" i="14"/>
  <c r="L18" i="14"/>
  <c r="B19" i="14"/>
  <c r="O18" i="14"/>
  <c r="L14" i="10"/>
  <c r="O14" i="10"/>
  <c r="B15" i="10"/>
  <c r="M14" i="10"/>
  <c r="N14" i="10"/>
  <c r="K14" i="10"/>
  <c r="Q17" i="16"/>
  <c r="U17" i="16"/>
  <c r="W17" i="16"/>
  <c r="O17" i="16"/>
  <c r="S17" i="16"/>
  <c r="B18" i="16"/>
  <c r="O17" i="15"/>
  <c r="K17" i="15"/>
  <c r="N17" i="15"/>
  <c r="B18" i="15"/>
  <c r="M17" i="15"/>
  <c r="L17" i="15"/>
  <c r="L13" i="9"/>
  <c r="O13" i="9"/>
  <c r="K13" i="9"/>
  <c r="B14" i="9"/>
  <c r="M13" i="9"/>
  <c r="N13" i="9"/>
  <c r="K19" i="14" l="1"/>
  <c r="M19" i="14"/>
  <c r="B20" i="14"/>
  <c r="L19" i="14"/>
  <c r="N19" i="14"/>
  <c r="O19" i="14"/>
  <c r="N15" i="10"/>
  <c r="M15" i="10"/>
  <c r="L15" i="10"/>
  <c r="O15" i="10"/>
  <c r="K15" i="10"/>
  <c r="B16" i="10"/>
  <c r="B19" i="16"/>
  <c r="S18" i="16"/>
  <c r="W18" i="16"/>
  <c r="O18" i="16"/>
  <c r="Q18" i="16"/>
  <c r="U18" i="16"/>
  <c r="N18" i="15"/>
  <c r="B19" i="15"/>
  <c r="L18" i="15"/>
  <c r="K18" i="15"/>
  <c r="O18" i="15"/>
  <c r="M18" i="15"/>
  <c r="B15" i="9"/>
  <c r="M14" i="9"/>
  <c r="L14" i="9"/>
  <c r="N14" i="9"/>
  <c r="K14" i="9"/>
  <c r="O14" i="9"/>
  <c r="L20" i="14" l="1"/>
  <c r="O20" i="14"/>
  <c r="M20" i="14"/>
  <c r="K20" i="14"/>
  <c r="B21" i="14"/>
  <c r="N20" i="14"/>
  <c r="L16" i="10"/>
  <c r="M16" i="10"/>
  <c r="O16" i="10"/>
  <c r="K16" i="10"/>
  <c r="N16" i="10"/>
  <c r="B17" i="10"/>
  <c r="U19" i="16"/>
  <c r="Q19" i="16"/>
  <c r="B20" i="16"/>
  <c r="S19" i="16"/>
  <c r="W19" i="16"/>
  <c r="O19" i="16"/>
  <c r="O19" i="15"/>
  <c r="K19" i="15"/>
  <c r="N19" i="15"/>
  <c r="M19" i="15"/>
  <c r="B20" i="15"/>
  <c r="L19" i="15"/>
  <c r="N15" i="9"/>
  <c r="B16" i="9"/>
  <c r="M15" i="9"/>
  <c r="O15" i="9"/>
  <c r="L15" i="9"/>
  <c r="K15" i="9"/>
  <c r="K21" i="14" l="1"/>
  <c r="N21" i="14"/>
  <c r="B22" i="14"/>
  <c r="M21" i="14"/>
  <c r="O21" i="14"/>
  <c r="L21" i="14"/>
  <c r="M17" i="10"/>
  <c r="O17" i="10"/>
  <c r="L17" i="10"/>
  <c r="K17" i="10"/>
  <c r="N17" i="10"/>
  <c r="B18" i="10"/>
  <c r="W20" i="16"/>
  <c r="O20" i="16"/>
  <c r="B21" i="16"/>
  <c r="S20" i="16"/>
  <c r="U20" i="16"/>
  <c r="Q20" i="16"/>
  <c r="L20" i="15"/>
  <c r="N20" i="15"/>
  <c r="M20" i="15"/>
  <c r="B21" i="15"/>
  <c r="K20" i="15"/>
  <c r="O20" i="15"/>
  <c r="O16" i="9"/>
  <c r="K16" i="9"/>
  <c r="N16" i="9"/>
  <c r="M16" i="9"/>
  <c r="L16" i="9"/>
  <c r="B17" i="9"/>
  <c r="N22" i="14" l="1"/>
  <c r="B23" i="14"/>
  <c r="K22" i="14"/>
  <c r="M22" i="14"/>
  <c r="O22" i="14"/>
  <c r="L22" i="14"/>
  <c r="O18" i="10"/>
  <c r="B19" i="10"/>
  <c r="N18" i="10"/>
  <c r="M18" i="10"/>
  <c r="K18" i="10"/>
  <c r="L18" i="10"/>
  <c r="Q21" i="16"/>
  <c r="U21" i="16"/>
  <c r="O21" i="16"/>
  <c r="W21" i="16"/>
  <c r="B22" i="16"/>
  <c r="S21" i="16"/>
  <c r="B22" i="15"/>
  <c r="M21" i="15"/>
  <c r="L21" i="15"/>
  <c r="K21" i="15"/>
  <c r="O21" i="15"/>
  <c r="N21" i="15"/>
  <c r="L17" i="9"/>
  <c r="O17" i="9"/>
  <c r="K17" i="9"/>
  <c r="M17" i="9"/>
  <c r="B18" i="9"/>
  <c r="N17" i="9"/>
  <c r="L23" i="14" l="1"/>
  <c r="N23" i="14"/>
  <c r="O23" i="14"/>
  <c r="B24" i="14"/>
  <c r="K23" i="14"/>
  <c r="M23" i="14"/>
  <c r="M19" i="10"/>
  <c r="N19" i="10"/>
  <c r="L19" i="10"/>
  <c r="B20" i="10"/>
  <c r="O19" i="10"/>
  <c r="K19" i="10"/>
  <c r="B23" i="16"/>
  <c r="S22" i="16"/>
  <c r="W22" i="16"/>
  <c r="O22" i="16"/>
  <c r="Q22" i="16"/>
  <c r="U22" i="16"/>
  <c r="N22" i="15"/>
  <c r="K22" i="15"/>
  <c r="O22" i="15"/>
  <c r="M22" i="15"/>
  <c r="B23" i="15"/>
  <c r="L22" i="15"/>
  <c r="B19" i="9"/>
  <c r="M18" i="9"/>
  <c r="L18" i="9"/>
  <c r="O18" i="9"/>
  <c r="N18" i="9"/>
  <c r="K18" i="9"/>
  <c r="K24" i="14" l="1"/>
  <c r="B25" i="14"/>
  <c r="N24" i="14"/>
  <c r="M24" i="14"/>
  <c r="O24" i="14"/>
  <c r="L24" i="14"/>
  <c r="B21" i="10"/>
  <c r="O20" i="10"/>
  <c r="M20" i="10"/>
  <c r="K20" i="10"/>
  <c r="L20" i="10"/>
  <c r="N20" i="10"/>
  <c r="U23" i="16"/>
  <c r="Q23" i="16"/>
  <c r="S23" i="16"/>
  <c r="B24" i="16"/>
  <c r="W23" i="16"/>
  <c r="O23" i="16"/>
  <c r="O23" i="15"/>
  <c r="K23" i="15"/>
  <c r="N23" i="15"/>
  <c r="M23" i="15"/>
  <c r="B24" i="15"/>
  <c r="L23" i="15"/>
  <c r="N19" i="9"/>
  <c r="B20" i="9"/>
  <c r="M19" i="9"/>
  <c r="O19" i="9"/>
  <c r="L19" i="9"/>
  <c r="K19" i="9"/>
  <c r="O25" i="14" l="1"/>
  <c r="M25" i="14"/>
  <c r="K25" i="14"/>
  <c r="N25" i="14"/>
  <c r="L25" i="14"/>
  <c r="B26" i="14"/>
  <c r="N21" i="10"/>
  <c r="L21" i="10"/>
  <c r="M21" i="10"/>
  <c r="O21" i="10"/>
  <c r="B22" i="10"/>
  <c r="K21" i="10"/>
  <c r="W24" i="16"/>
  <c r="O24" i="16"/>
  <c r="B25" i="16"/>
  <c r="S24" i="16"/>
  <c r="U24" i="16"/>
  <c r="Q24" i="16"/>
  <c r="L24" i="15"/>
  <c r="M24" i="15"/>
  <c r="B25" i="15"/>
  <c r="K24" i="15"/>
  <c r="O24" i="15"/>
  <c r="N24" i="15"/>
  <c r="O20" i="9"/>
  <c r="K20" i="9"/>
  <c r="N20" i="9"/>
  <c r="B21" i="9"/>
  <c r="L20" i="9"/>
  <c r="M20" i="9"/>
  <c r="M26" i="14" l="1"/>
  <c r="N26" i="14"/>
  <c r="L26" i="14"/>
  <c r="O26" i="14"/>
  <c r="B27" i="14"/>
  <c r="K26" i="14"/>
  <c r="K22" i="10"/>
  <c r="B23" i="10"/>
  <c r="O22" i="10"/>
  <c r="M22" i="10"/>
  <c r="N22" i="10"/>
  <c r="L22" i="10"/>
  <c r="Q25" i="16"/>
  <c r="U25" i="16"/>
  <c r="W25" i="16"/>
  <c r="O25" i="16"/>
  <c r="B26" i="16"/>
  <c r="S25" i="16"/>
  <c r="B26" i="15"/>
  <c r="M25" i="15"/>
  <c r="K25" i="15"/>
  <c r="O25" i="15"/>
  <c r="N25" i="15"/>
  <c r="L25" i="15"/>
  <c r="L21" i="9"/>
  <c r="O21" i="9"/>
  <c r="K21" i="9"/>
  <c r="B22" i="9"/>
  <c r="N21" i="9"/>
  <c r="M21" i="9"/>
  <c r="B28" i="14" l="1"/>
  <c r="L27" i="14"/>
  <c r="M27" i="14"/>
  <c r="K27" i="14"/>
  <c r="N27" i="14"/>
  <c r="O27" i="14"/>
  <c r="O23" i="10"/>
  <c r="B24" i="10"/>
  <c r="K23" i="10"/>
  <c r="M23" i="10"/>
  <c r="L23" i="10"/>
  <c r="N23" i="10"/>
  <c r="B27" i="16"/>
  <c r="S26" i="16"/>
  <c r="W26" i="16"/>
  <c r="O26" i="16"/>
  <c r="Q26" i="16"/>
  <c r="U26" i="16"/>
  <c r="N26" i="15"/>
  <c r="O26" i="15"/>
  <c r="M26" i="15"/>
  <c r="B27" i="15"/>
  <c r="L26" i="15"/>
  <c r="K26" i="15"/>
  <c r="B23" i="9"/>
  <c r="M22" i="9"/>
  <c r="L22" i="9"/>
  <c r="K22" i="9"/>
  <c r="O22" i="9"/>
  <c r="N22" i="9"/>
  <c r="L28" i="14" l="1"/>
  <c r="K28" i="14"/>
  <c r="M28" i="14"/>
  <c r="N28" i="14"/>
  <c r="B29" i="14"/>
  <c r="O28" i="14"/>
  <c r="K24" i="10"/>
  <c r="L24" i="10"/>
  <c r="N24" i="10"/>
  <c r="M24" i="10"/>
  <c r="O24" i="10"/>
  <c r="B25" i="10"/>
  <c r="U27" i="16"/>
  <c r="Q27" i="16"/>
  <c r="B28" i="16"/>
  <c r="S27" i="16"/>
  <c r="O27" i="16"/>
  <c r="W27" i="16"/>
  <c r="O27" i="15"/>
  <c r="K27" i="15"/>
  <c r="M27" i="15"/>
  <c r="B28" i="15"/>
  <c r="L27" i="15"/>
  <c r="N27" i="15"/>
  <c r="N23" i="9"/>
  <c r="B24" i="9"/>
  <c r="M23" i="9"/>
  <c r="L23" i="9"/>
  <c r="K23" i="9"/>
  <c r="O23" i="9"/>
  <c r="M29" i="14" l="1"/>
  <c r="L29" i="14"/>
  <c r="B30" i="14"/>
  <c r="O29" i="14"/>
  <c r="N29" i="14"/>
  <c r="K29" i="14"/>
  <c r="K25" i="10"/>
  <c r="N25" i="10"/>
  <c r="L25" i="10"/>
  <c r="B26" i="10"/>
  <c r="O25" i="10"/>
  <c r="M25" i="10"/>
  <c r="W28" i="16"/>
  <c r="O28" i="16"/>
  <c r="B29" i="16"/>
  <c r="S28" i="16"/>
  <c r="U28" i="16"/>
  <c r="Q28" i="16"/>
  <c r="L28" i="15"/>
  <c r="B29" i="15"/>
  <c r="K28" i="15"/>
  <c r="O28" i="15"/>
  <c r="N28" i="15"/>
  <c r="M28" i="15"/>
  <c r="O24" i="9"/>
  <c r="K24" i="9"/>
  <c r="N24" i="9"/>
  <c r="M24" i="9"/>
  <c r="L24" i="9"/>
  <c r="B25" i="9"/>
  <c r="M30" i="14" l="1"/>
  <c r="O30" i="14"/>
  <c r="L30" i="14"/>
  <c r="K30" i="14"/>
  <c r="B31" i="14"/>
  <c r="N30" i="14"/>
  <c r="M26" i="10"/>
  <c r="N26" i="10"/>
  <c r="L26" i="10"/>
  <c r="O26" i="10"/>
  <c r="B27" i="10"/>
  <c r="K26" i="10"/>
  <c r="Q29" i="16"/>
  <c r="U29" i="16"/>
  <c r="O29" i="16"/>
  <c r="W29" i="16"/>
  <c r="S29" i="16"/>
  <c r="B30" i="16"/>
  <c r="B30" i="15"/>
  <c r="M29" i="15"/>
  <c r="O29" i="15"/>
  <c r="N29" i="15"/>
  <c r="L29" i="15"/>
  <c r="K29" i="15"/>
  <c r="L25" i="9"/>
  <c r="O25" i="9"/>
  <c r="K25" i="9"/>
  <c r="N25" i="9"/>
  <c r="M25" i="9"/>
  <c r="B26" i="9"/>
  <c r="B32" i="14" l="1"/>
  <c r="K31" i="14"/>
  <c r="M31" i="14"/>
  <c r="O31" i="14"/>
  <c r="N31" i="14"/>
  <c r="L31" i="14"/>
  <c r="M27" i="10"/>
  <c r="L27" i="10"/>
  <c r="N27" i="10"/>
  <c r="K27" i="10"/>
  <c r="B28" i="10"/>
  <c r="O27" i="10"/>
  <c r="B31" i="16"/>
  <c r="S30" i="16"/>
  <c r="W30" i="16"/>
  <c r="O30" i="16"/>
  <c r="Q30" i="16"/>
  <c r="U30" i="16"/>
  <c r="N30" i="15"/>
  <c r="M30" i="15"/>
  <c r="B31" i="15"/>
  <c r="L30" i="15"/>
  <c r="K30" i="15"/>
  <c r="O30" i="15"/>
  <c r="B27" i="9"/>
  <c r="M26" i="9"/>
  <c r="L26" i="9"/>
  <c r="O26" i="9"/>
  <c r="N26" i="9"/>
  <c r="K26" i="9"/>
  <c r="K32" i="14" l="1"/>
  <c r="L32" i="14"/>
  <c r="N32" i="14"/>
  <c r="M32" i="14"/>
  <c r="O32" i="14"/>
  <c r="B33" i="14"/>
  <c r="K28" i="10"/>
  <c r="L28" i="10"/>
  <c r="N28" i="10"/>
  <c r="B29" i="10"/>
  <c r="O28" i="10"/>
  <c r="M28" i="10"/>
  <c r="U31" i="16"/>
  <c r="Q31" i="16"/>
  <c r="S31" i="16"/>
  <c r="B32" i="16"/>
  <c r="O31" i="16"/>
  <c r="W31" i="16"/>
  <c r="O31" i="15"/>
  <c r="K31" i="15"/>
  <c r="B32" i="15"/>
  <c r="L31" i="15"/>
  <c r="N31" i="15"/>
  <c r="M31" i="15"/>
  <c r="N27" i="9"/>
  <c r="B28" i="9"/>
  <c r="M27" i="9"/>
  <c r="O27" i="9"/>
  <c r="L27" i="9"/>
  <c r="K27" i="9"/>
  <c r="N33" i="14" l="1"/>
  <c r="L33" i="14"/>
  <c r="B34" i="14"/>
  <c r="O33" i="14"/>
  <c r="M33" i="14"/>
  <c r="K33" i="14"/>
  <c r="K29" i="10"/>
  <c r="N29" i="10"/>
  <c r="L29" i="10"/>
  <c r="M29" i="10"/>
  <c r="O29" i="10"/>
  <c r="B30" i="10"/>
  <c r="W32" i="16"/>
  <c r="O32" i="16"/>
  <c r="B33" i="16"/>
  <c r="S32" i="16"/>
  <c r="U32" i="16"/>
  <c r="Q32" i="16"/>
  <c r="L32" i="15"/>
  <c r="O32" i="15"/>
  <c r="B33" i="15"/>
  <c r="N32" i="15"/>
  <c r="M32" i="15"/>
  <c r="K32" i="15"/>
  <c r="O28" i="9"/>
  <c r="K28" i="9"/>
  <c r="N28" i="9"/>
  <c r="B29" i="9"/>
  <c r="M28" i="9"/>
  <c r="L28" i="9"/>
  <c r="N34" i="14" l="1"/>
  <c r="O34" i="14"/>
  <c r="B35" i="14"/>
  <c r="M34" i="14"/>
  <c r="K34" i="14"/>
  <c r="L34" i="14"/>
  <c r="M30" i="10"/>
  <c r="N30" i="10"/>
  <c r="L30" i="10"/>
  <c r="K30" i="10"/>
  <c r="B31" i="10"/>
  <c r="O30" i="10"/>
  <c r="Q33" i="16"/>
  <c r="U33" i="16"/>
  <c r="W33" i="16"/>
  <c r="O33" i="16"/>
  <c r="S33" i="16"/>
  <c r="B34" i="16"/>
  <c r="B34" i="15"/>
  <c r="M33" i="15"/>
  <c r="N33" i="15"/>
  <c r="L33" i="15"/>
  <c r="K33" i="15"/>
  <c r="O33" i="15"/>
  <c r="L29" i="9"/>
  <c r="O29" i="9"/>
  <c r="K29" i="9"/>
  <c r="B30" i="9"/>
  <c r="M29" i="9"/>
  <c r="N29" i="9"/>
  <c r="B36" i="14" l="1"/>
  <c r="O35" i="14"/>
  <c r="M35" i="14"/>
  <c r="K35" i="14"/>
  <c r="N35" i="14"/>
  <c r="L35" i="14"/>
  <c r="L31" i="10"/>
  <c r="N31" i="10"/>
  <c r="O31" i="10"/>
  <c r="B32" i="10"/>
  <c r="K31" i="10"/>
  <c r="M31" i="10"/>
  <c r="B35" i="16"/>
  <c r="S34" i="16"/>
  <c r="W34" i="16"/>
  <c r="O34" i="16"/>
  <c r="Q34" i="16"/>
  <c r="U34" i="16"/>
  <c r="N34" i="15"/>
  <c r="B35" i="15"/>
  <c r="L34" i="15"/>
  <c r="M34" i="15"/>
  <c r="K34" i="15"/>
  <c r="O34" i="15"/>
  <c r="B31" i="9"/>
  <c r="M30" i="9"/>
  <c r="L30" i="9"/>
  <c r="K30" i="9"/>
  <c r="N30" i="9"/>
  <c r="O30" i="9"/>
  <c r="B37" i="14" l="1"/>
  <c r="O36" i="14"/>
  <c r="L36" i="14"/>
  <c r="K36" i="14"/>
  <c r="M36" i="14"/>
  <c r="N36" i="14"/>
  <c r="K32" i="10"/>
  <c r="L32" i="10"/>
  <c r="N32" i="10"/>
  <c r="M32" i="10"/>
  <c r="O32" i="10"/>
  <c r="B33" i="10"/>
  <c r="U35" i="16"/>
  <c r="Q35" i="16"/>
  <c r="B36" i="16"/>
  <c r="S35" i="16"/>
  <c r="W35" i="16"/>
  <c r="O35" i="16"/>
  <c r="O35" i="15"/>
  <c r="K35" i="15"/>
  <c r="L35" i="15"/>
  <c r="N35" i="15"/>
  <c r="M35" i="15"/>
  <c r="B36" i="15"/>
  <c r="N31" i="9"/>
  <c r="B32" i="9"/>
  <c r="M31" i="9"/>
  <c r="L31" i="9"/>
  <c r="K31" i="9"/>
  <c r="O31" i="9"/>
  <c r="M37" i="14" l="1"/>
  <c r="L37" i="14"/>
  <c r="N37" i="14"/>
  <c r="O37" i="14"/>
  <c r="B38" i="14"/>
  <c r="K37" i="14"/>
  <c r="O33" i="10"/>
  <c r="M33" i="10"/>
  <c r="K33" i="10"/>
  <c r="N33" i="10"/>
  <c r="L33" i="10"/>
  <c r="B34" i="10"/>
  <c r="W36" i="16"/>
  <c r="O36" i="16"/>
  <c r="B37" i="16"/>
  <c r="S36" i="16"/>
  <c r="U36" i="16"/>
  <c r="Q36" i="16"/>
  <c r="L36" i="15"/>
  <c r="N36" i="15"/>
  <c r="O36" i="15"/>
  <c r="M36" i="15"/>
  <c r="B37" i="15"/>
  <c r="K36" i="15"/>
  <c r="O32" i="9"/>
  <c r="K32" i="9"/>
  <c r="N32" i="9"/>
  <c r="M32" i="9"/>
  <c r="L32" i="9"/>
  <c r="B33" i="9"/>
  <c r="K38" i="14" l="1"/>
  <c r="B39" i="14"/>
  <c r="N38" i="14"/>
  <c r="M38" i="14"/>
  <c r="O38" i="14"/>
  <c r="L38" i="14"/>
  <c r="M34" i="10"/>
  <c r="N34" i="10"/>
  <c r="L34" i="10"/>
  <c r="O34" i="10"/>
  <c r="B35" i="10"/>
  <c r="K34" i="10"/>
  <c r="Q37" i="16"/>
  <c r="U37" i="16"/>
  <c r="O37" i="16"/>
  <c r="W37" i="16"/>
  <c r="B38" i="16"/>
  <c r="S37" i="16"/>
  <c r="B38" i="15"/>
  <c r="M37" i="15"/>
  <c r="L37" i="15"/>
  <c r="K37" i="15"/>
  <c r="O37" i="15"/>
  <c r="N37" i="15"/>
  <c r="L33" i="9"/>
  <c r="O33" i="9"/>
  <c r="K33" i="9"/>
  <c r="N33" i="9"/>
  <c r="M33" i="9"/>
  <c r="B34" i="9"/>
  <c r="L39" i="14" l="1"/>
  <c r="N39" i="14"/>
  <c r="O39" i="14"/>
  <c r="B40" i="14"/>
  <c r="K39" i="14"/>
  <c r="M39" i="14"/>
  <c r="B36" i="10"/>
  <c r="O35" i="10"/>
  <c r="M35" i="10"/>
  <c r="L35" i="10"/>
  <c r="N35" i="10"/>
  <c r="K35" i="10"/>
  <c r="B39" i="16"/>
  <c r="S38" i="16"/>
  <c r="W38" i="16"/>
  <c r="O38" i="16"/>
  <c r="Q38" i="16"/>
  <c r="U38" i="16"/>
  <c r="O38" i="15"/>
  <c r="N38" i="15"/>
  <c r="B39" i="15"/>
  <c r="K38" i="15"/>
  <c r="M38" i="15"/>
  <c r="L38" i="15"/>
  <c r="B35" i="9"/>
  <c r="M34" i="9"/>
  <c r="L34" i="9"/>
  <c r="O34" i="9"/>
  <c r="N34" i="9"/>
  <c r="K34" i="9"/>
  <c r="K40" i="14" l="1"/>
  <c r="L40" i="14"/>
  <c r="N40" i="14"/>
  <c r="M40" i="14"/>
  <c r="O40" i="14"/>
  <c r="B41" i="14"/>
  <c r="B37" i="10"/>
  <c r="O36" i="10"/>
  <c r="M36" i="10"/>
  <c r="K36" i="10"/>
  <c r="L36" i="10"/>
  <c r="N36" i="10"/>
  <c r="U39" i="16"/>
  <c r="Q39" i="16"/>
  <c r="S39" i="16"/>
  <c r="B40" i="16"/>
  <c r="W39" i="16"/>
  <c r="O39" i="16"/>
  <c r="L39" i="15"/>
  <c r="O39" i="15"/>
  <c r="K39" i="15"/>
  <c r="M39" i="15"/>
  <c r="B40" i="15"/>
  <c r="N39" i="15"/>
  <c r="N35" i="9"/>
  <c r="B36" i="9"/>
  <c r="M35" i="9"/>
  <c r="O35" i="9"/>
  <c r="K35" i="9"/>
  <c r="L35" i="9"/>
  <c r="O41" i="14" l="1"/>
  <c r="M41" i="14"/>
  <c r="K41" i="14"/>
  <c r="N41" i="14"/>
  <c r="L41" i="14"/>
  <c r="B42" i="14"/>
  <c r="L37" i="10"/>
  <c r="M37" i="10"/>
  <c r="O37" i="10"/>
  <c r="B38" i="10"/>
  <c r="K37" i="10"/>
  <c r="N37" i="10"/>
  <c r="W40" i="16"/>
  <c r="O40" i="16"/>
  <c r="B41" i="16"/>
  <c r="S40" i="16"/>
  <c r="U40" i="16"/>
  <c r="Q40" i="16"/>
  <c r="B41" i="15"/>
  <c r="M40" i="15"/>
  <c r="L40" i="15"/>
  <c r="K40" i="15"/>
  <c r="O40" i="15"/>
  <c r="N40" i="15"/>
  <c r="O36" i="9"/>
  <c r="K36" i="9"/>
  <c r="N36" i="9"/>
  <c r="B37" i="9"/>
  <c r="M36" i="9"/>
  <c r="L36" i="9"/>
  <c r="O42" i="14" l="1"/>
  <c r="B43" i="14"/>
  <c r="K42" i="14"/>
  <c r="M42" i="14"/>
  <c r="N42" i="14"/>
  <c r="L42" i="14"/>
  <c r="K38" i="10"/>
  <c r="B39" i="10"/>
  <c r="O38" i="10"/>
  <c r="M38" i="10"/>
  <c r="N38" i="10"/>
  <c r="L38" i="10"/>
  <c r="Q41" i="16"/>
  <c r="U41" i="16"/>
  <c r="W41" i="16"/>
  <c r="O41" i="16"/>
  <c r="B42" i="16"/>
  <c r="S41" i="16"/>
  <c r="N41" i="15"/>
  <c r="B42" i="15"/>
  <c r="M41" i="15"/>
  <c r="L41" i="15"/>
  <c r="O41" i="15"/>
  <c r="K41" i="15"/>
  <c r="L37" i="9"/>
  <c r="O37" i="9"/>
  <c r="K37" i="9"/>
  <c r="B38" i="9"/>
  <c r="N37" i="9"/>
  <c r="M37" i="9"/>
  <c r="B44" i="14" l="1"/>
  <c r="L43" i="14"/>
  <c r="M43" i="14"/>
  <c r="K43" i="14"/>
  <c r="N43" i="14"/>
  <c r="O43" i="14"/>
  <c r="L39" i="10"/>
  <c r="N39" i="10"/>
  <c r="O39" i="10"/>
  <c r="B40" i="10"/>
  <c r="K39" i="10"/>
  <c r="M39" i="10"/>
  <c r="B43" i="16"/>
  <c r="S42" i="16"/>
  <c r="W42" i="16"/>
  <c r="O42" i="16"/>
  <c r="Q42" i="16"/>
  <c r="U42" i="16"/>
  <c r="O42" i="15"/>
  <c r="K42" i="15"/>
  <c r="N42" i="15"/>
  <c r="M42" i="15"/>
  <c r="L42" i="15"/>
  <c r="B43" i="15"/>
  <c r="B39" i="9"/>
  <c r="M38" i="9"/>
  <c r="L38" i="9"/>
  <c r="K38" i="9"/>
  <c r="N38" i="9"/>
  <c r="O38" i="9"/>
  <c r="B45" i="14" l="1"/>
  <c r="O44" i="14"/>
  <c r="L44" i="14"/>
  <c r="K44" i="14"/>
  <c r="M44" i="14"/>
  <c r="N44" i="14"/>
  <c r="K40" i="10"/>
  <c r="L40" i="10"/>
  <c r="N40" i="10"/>
  <c r="M40" i="10"/>
  <c r="O40" i="10"/>
  <c r="B41" i="10"/>
  <c r="U43" i="16"/>
  <c r="Q43" i="16"/>
  <c r="B44" i="16"/>
  <c r="S43" i="16"/>
  <c r="O43" i="16"/>
  <c r="W43" i="16"/>
  <c r="L43" i="15"/>
  <c r="O43" i="15"/>
  <c r="K43" i="15"/>
  <c r="N43" i="15"/>
  <c r="B44" i="15"/>
  <c r="M43" i="15"/>
  <c r="N39" i="9"/>
  <c r="B40" i="9"/>
  <c r="M39" i="9"/>
  <c r="L39" i="9"/>
  <c r="K39" i="9"/>
  <c r="O39" i="9"/>
  <c r="O45" i="14" l="1"/>
  <c r="N45" i="14"/>
  <c r="K45" i="14"/>
  <c r="M45" i="14"/>
  <c r="L45" i="14"/>
  <c r="B46" i="14"/>
  <c r="N41" i="10"/>
  <c r="L41" i="10"/>
  <c r="B42" i="10"/>
  <c r="O41" i="10"/>
  <c r="M41" i="10"/>
  <c r="K41" i="10"/>
  <c r="W44" i="16"/>
  <c r="O44" i="16"/>
  <c r="B45" i="16"/>
  <c r="S44" i="16"/>
  <c r="U44" i="16"/>
  <c r="Q44" i="16"/>
  <c r="B45" i="15"/>
  <c r="M44" i="15"/>
  <c r="L44" i="15"/>
  <c r="O44" i="15"/>
  <c r="N44" i="15"/>
  <c r="K44" i="15"/>
  <c r="O40" i="9"/>
  <c r="K40" i="9"/>
  <c r="N40" i="9"/>
  <c r="M40" i="9"/>
  <c r="L40" i="9"/>
  <c r="B41" i="9"/>
  <c r="M46" i="14" l="1"/>
  <c r="O46" i="14"/>
  <c r="L46" i="14"/>
  <c r="K46" i="14"/>
  <c r="B47" i="14"/>
  <c r="N46" i="14"/>
  <c r="M42" i="10"/>
  <c r="N42" i="10"/>
  <c r="L42" i="10"/>
  <c r="O42" i="10"/>
  <c r="B43" i="10"/>
  <c r="K42" i="10"/>
  <c r="Q45" i="16"/>
  <c r="U45" i="16"/>
  <c r="O45" i="16"/>
  <c r="W45" i="16"/>
  <c r="S45" i="16"/>
  <c r="B46" i="16"/>
  <c r="N45" i="15"/>
  <c r="B46" i="15"/>
  <c r="M45" i="15"/>
  <c r="O45" i="15"/>
  <c r="L45" i="15"/>
  <c r="K45" i="15"/>
  <c r="L41" i="9"/>
  <c r="O41" i="9"/>
  <c r="K41" i="9"/>
  <c r="N41" i="9"/>
  <c r="M41" i="9"/>
  <c r="B42" i="9"/>
  <c r="L47" i="14" l="1"/>
  <c r="N47" i="14"/>
  <c r="O47" i="14"/>
  <c r="B48" i="14"/>
  <c r="K47" i="14"/>
  <c r="M47" i="14"/>
  <c r="B44" i="10"/>
  <c r="O43" i="10"/>
  <c r="M43" i="10"/>
  <c r="L43" i="10"/>
  <c r="N43" i="10"/>
  <c r="K43" i="10"/>
  <c r="B47" i="16"/>
  <c r="S46" i="16"/>
  <c r="W46" i="16"/>
  <c r="O46" i="16"/>
  <c r="Q46" i="16"/>
  <c r="U46" i="16"/>
  <c r="O46" i="15"/>
  <c r="K46" i="15"/>
  <c r="N46" i="15"/>
  <c r="B47" i="15"/>
  <c r="L46" i="15"/>
  <c r="M46" i="15"/>
  <c r="B43" i="9"/>
  <c r="M42" i="9"/>
  <c r="L42" i="9"/>
  <c r="O42" i="9"/>
  <c r="N42" i="9"/>
  <c r="K42" i="9"/>
  <c r="K48" i="14" l="1"/>
  <c r="L48" i="14"/>
  <c r="N48" i="14"/>
  <c r="M48" i="14"/>
  <c r="O48" i="14"/>
  <c r="B49" i="14"/>
  <c r="K44" i="10"/>
  <c r="L44" i="10"/>
  <c r="N44" i="10"/>
  <c r="B45" i="10"/>
  <c r="O44" i="10"/>
  <c r="M44" i="10"/>
  <c r="U47" i="16"/>
  <c r="Q47" i="16"/>
  <c r="S47" i="16"/>
  <c r="O47" i="16"/>
  <c r="B48" i="16"/>
  <c r="W47" i="16"/>
  <c r="L47" i="15"/>
  <c r="O47" i="15"/>
  <c r="K47" i="15"/>
  <c r="B48" i="15"/>
  <c r="N47" i="15"/>
  <c r="M47" i="15"/>
  <c r="N43" i="9"/>
  <c r="B44" i="9"/>
  <c r="M43" i="9"/>
  <c r="O43" i="9"/>
  <c r="L43" i="9"/>
  <c r="K43" i="9"/>
  <c r="O49" i="14" l="1"/>
  <c r="M49" i="14"/>
  <c r="K49" i="14"/>
  <c r="N49" i="14"/>
  <c r="L49" i="14"/>
  <c r="B50" i="14"/>
  <c r="O45" i="10"/>
  <c r="B46" i="10"/>
  <c r="K45" i="10"/>
  <c r="N45" i="10"/>
  <c r="L45" i="10"/>
  <c r="M45" i="10"/>
  <c r="W48" i="16"/>
  <c r="O48" i="16"/>
  <c r="B49" i="16"/>
  <c r="S48" i="16"/>
  <c r="U48" i="16"/>
  <c r="Q48" i="16"/>
  <c r="B49" i="15"/>
  <c r="M48" i="15"/>
  <c r="L48" i="15"/>
  <c r="K48" i="15"/>
  <c r="N48" i="15"/>
  <c r="O48" i="15"/>
  <c r="O44" i="9"/>
  <c r="K44" i="9"/>
  <c r="N44" i="9"/>
  <c r="B45" i="9"/>
  <c r="M44" i="9"/>
  <c r="L44" i="9"/>
  <c r="M50" i="14" l="1"/>
  <c r="K50" i="14"/>
  <c r="L50" i="14"/>
  <c r="O50" i="14"/>
  <c r="B51" i="14"/>
  <c r="N50" i="14"/>
  <c r="M46" i="10"/>
  <c r="N46" i="10"/>
  <c r="L46" i="10"/>
  <c r="K46" i="10"/>
  <c r="B47" i="10"/>
  <c r="O46" i="10"/>
  <c r="Q49" i="16"/>
  <c r="U49" i="16"/>
  <c r="W49" i="16"/>
  <c r="S49" i="16"/>
  <c r="O49" i="16"/>
  <c r="B50" i="16"/>
  <c r="N49" i="15"/>
  <c r="B50" i="15"/>
  <c r="M49" i="15"/>
  <c r="L49" i="15"/>
  <c r="K49" i="15"/>
  <c r="O49" i="15"/>
  <c r="L45" i="9"/>
  <c r="O45" i="9"/>
  <c r="K45" i="9"/>
  <c r="B46" i="9"/>
  <c r="N45" i="9"/>
  <c r="M45" i="9"/>
  <c r="K51" i="14" l="1"/>
  <c r="N51" i="14"/>
  <c r="L51" i="14"/>
  <c r="B52" i="14"/>
  <c r="O51" i="14"/>
  <c r="M51" i="14"/>
  <c r="B48" i="10"/>
  <c r="K47" i="10"/>
  <c r="M47" i="10"/>
  <c r="L47" i="10"/>
  <c r="N47" i="10"/>
  <c r="O47" i="10"/>
  <c r="B51" i="16"/>
  <c r="S50" i="16"/>
  <c r="W50" i="16"/>
  <c r="O50" i="16"/>
  <c r="U50" i="16"/>
  <c r="Q50" i="16"/>
  <c r="O50" i="15"/>
  <c r="K50" i="15"/>
  <c r="N50" i="15"/>
  <c r="M50" i="15"/>
  <c r="L50" i="15"/>
  <c r="B51" i="15"/>
  <c r="B47" i="9"/>
  <c r="M46" i="9"/>
  <c r="L46" i="9"/>
  <c r="K46" i="9"/>
  <c r="O46" i="9"/>
  <c r="N46" i="9"/>
  <c r="B53" i="14" l="1"/>
  <c r="O52" i="14"/>
  <c r="L52" i="14"/>
  <c r="K52" i="14"/>
  <c r="M52" i="14"/>
  <c r="N52" i="14"/>
  <c r="K48" i="10"/>
  <c r="L48" i="10"/>
  <c r="N48" i="10"/>
  <c r="M48" i="10"/>
  <c r="O48" i="10"/>
  <c r="B49" i="10"/>
  <c r="U51" i="16"/>
  <c r="Q51" i="16"/>
  <c r="B52" i="16"/>
  <c r="W51" i="16"/>
  <c r="S51" i="16"/>
  <c r="O51" i="16"/>
  <c r="L51" i="15"/>
  <c r="O51" i="15"/>
  <c r="K51" i="15"/>
  <c r="N51" i="15"/>
  <c r="M51" i="15"/>
  <c r="B52" i="15"/>
  <c r="N47" i="9"/>
  <c r="B48" i="9"/>
  <c r="M47" i="9"/>
  <c r="L47" i="9"/>
  <c r="K47" i="9"/>
  <c r="O47" i="9"/>
  <c r="L53" i="14" l="1"/>
  <c r="N53" i="14"/>
  <c r="K53" i="14"/>
  <c r="M53" i="14"/>
  <c r="O53" i="14"/>
  <c r="B54" i="14"/>
  <c r="N49" i="10"/>
  <c r="L49" i="10"/>
  <c r="B50" i="10"/>
  <c r="O49" i="10"/>
  <c r="M49" i="10"/>
  <c r="K49" i="10"/>
  <c r="W52" i="16"/>
  <c r="O52" i="16"/>
  <c r="B53" i="16"/>
  <c r="S52" i="16"/>
  <c r="U52" i="16"/>
  <c r="Q52" i="16"/>
  <c r="B53" i="15"/>
  <c r="M52" i="15"/>
  <c r="L52" i="15"/>
  <c r="O52" i="15"/>
  <c r="N52" i="15"/>
  <c r="K52" i="15"/>
  <c r="O48" i="9"/>
  <c r="K48" i="9"/>
  <c r="N48" i="9"/>
  <c r="M48" i="9"/>
  <c r="L48" i="9"/>
  <c r="B49" i="9"/>
  <c r="B55" i="14" l="1"/>
  <c r="N54" i="14"/>
  <c r="K54" i="14"/>
  <c r="M54" i="14"/>
  <c r="O54" i="14"/>
  <c r="L54" i="14"/>
  <c r="O50" i="10"/>
  <c r="B51" i="10"/>
  <c r="K50" i="10"/>
  <c r="M50" i="10"/>
  <c r="N50" i="10"/>
  <c r="L50" i="10"/>
  <c r="Q53" i="16"/>
  <c r="U53" i="16"/>
  <c r="O53" i="16"/>
  <c r="B54" i="16"/>
  <c r="W53" i="16"/>
  <c r="S53" i="16"/>
  <c r="N53" i="15"/>
  <c r="B54" i="15"/>
  <c r="M53" i="15"/>
  <c r="O53" i="15"/>
  <c r="L53" i="15"/>
  <c r="K53" i="15"/>
  <c r="L49" i="9"/>
  <c r="O49" i="9"/>
  <c r="K49" i="9"/>
  <c r="N49" i="9"/>
  <c r="M49" i="9"/>
  <c r="B50" i="9"/>
  <c r="N55" i="14" l="1"/>
  <c r="O55" i="14"/>
  <c r="L55" i="14"/>
  <c r="B56" i="14"/>
  <c r="K55" i="14"/>
  <c r="M55" i="14"/>
  <c r="L51" i="10"/>
  <c r="N51" i="10"/>
  <c r="K51" i="10"/>
  <c r="B52" i="10"/>
  <c r="O51" i="10"/>
  <c r="M51" i="10"/>
  <c r="B55" i="16"/>
  <c r="S54" i="16"/>
  <c r="W54" i="16"/>
  <c r="O54" i="16"/>
  <c r="Q54" i="16"/>
  <c r="U54" i="16"/>
  <c r="O54" i="15"/>
  <c r="K54" i="15"/>
  <c r="N54" i="15"/>
  <c r="B55" i="15"/>
  <c r="L54" i="15"/>
  <c r="M54" i="15"/>
  <c r="B51" i="9"/>
  <c r="M50" i="9"/>
  <c r="L50" i="9"/>
  <c r="O50" i="9"/>
  <c r="N50" i="9"/>
  <c r="K50" i="9"/>
  <c r="O56" i="14" l="1"/>
  <c r="B57" i="14"/>
  <c r="M56" i="14"/>
  <c r="K56" i="14"/>
  <c r="L56" i="14"/>
  <c r="N56" i="14"/>
  <c r="B53" i="10"/>
  <c r="O52" i="10"/>
  <c r="M52" i="10"/>
  <c r="K52" i="10"/>
  <c r="L52" i="10"/>
  <c r="N52" i="10"/>
  <c r="U55" i="16"/>
  <c r="Q55" i="16"/>
  <c r="S55" i="16"/>
  <c r="O55" i="16"/>
  <c r="B56" i="16"/>
  <c r="W55" i="16"/>
  <c r="L55" i="15"/>
  <c r="O55" i="15"/>
  <c r="K55" i="15"/>
  <c r="B56" i="15"/>
  <c r="N55" i="15"/>
  <c r="M55" i="15"/>
  <c r="N51" i="9"/>
  <c r="B52" i="9"/>
  <c r="M51" i="9"/>
  <c r="O51" i="9"/>
  <c r="L51" i="9"/>
  <c r="K51" i="9"/>
  <c r="L57" i="14" l="1"/>
  <c r="B58" i="14"/>
  <c r="N57" i="14"/>
  <c r="O57" i="14"/>
  <c r="M57" i="14"/>
  <c r="K57" i="14"/>
  <c r="L53" i="10"/>
  <c r="M53" i="10"/>
  <c r="K53" i="10"/>
  <c r="O53" i="10"/>
  <c r="B54" i="10"/>
  <c r="N53" i="10"/>
  <c r="W56" i="16"/>
  <c r="O56" i="16"/>
  <c r="B57" i="16"/>
  <c r="S56" i="16"/>
  <c r="U56" i="16"/>
  <c r="Q56" i="16"/>
  <c r="B57" i="15"/>
  <c r="M56" i="15"/>
  <c r="L56" i="15"/>
  <c r="K56" i="15"/>
  <c r="O56" i="15"/>
  <c r="N56" i="15"/>
  <c r="O52" i="9"/>
  <c r="K52" i="9"/>
  <c r="N52" i="9"/>
  <c r="B53" i="9"/>
  <c r="M52" i="9"/>
  <c r="L52" i="9"/>
  <c r="B59" i="14" l="1"/>
  <c r="K58" i="14"/>
  <c r="M58" i="14"/>
  <c r="N58" i="14"/>
  <c r="L58" i="14"/>
  <c r="O58" i="14"/>
  <c r="B55" i="10"/>
  <c r="O54" i="10"/>
  <c r="M54" i="10"/>
  <c r="N54" i="10"/>
  <c r="L54" i="10"/>
  <c r="K54" i="10"/>
  <c r="Q57" i="16"/>
  <c r="U57" i="16"/>
  <c r="W57" i="16"/>
  <c r="S57" i="16"/>
  <c r="O57" i="16"/>
  <c r="B58" i="16"/>
  <c r="N57" i="15"/>
  <c r="B58" i="15"/>
  <c r="M57" i="15"/>
  <c r="L57" i="15"/>
  <c r="K57" i="15"/>
  <c r="O57" i="15"/>
  <c r="L53" i="9"/>
  <c r="O53" i="9"/>
  <c r="K53" i="9"/>
  <c r="B54" i="9"/>
  <c r="N53" i="9"/>
  <c r="M53" i="9"/>
  <c r="N59" i="14" l="1"/>
  <c r="K59" i="14"/>
  <c r="B60" i="14"/>
  <c r="L59" i="14"/>
  <c r="M59" i="14"/>
  <c r="O59" i="14"/>
  <c r="N55" i="10"/>
  <c r="O55" i="10"/>
  <c r="L55" i="10"/>
  <c r="B56" i="10"/>
  <c r="K55" i="10"/>
  <c r="M55" i="10"/>
  <c r="B59" i="16"/>
  <c r="S58" i="16"/>
  <c r="W58" i="16"/>
  <c r="O58" i="16"/>
  <c r="U58" i="16"/>
  <c r="Q58" i="16"/>
  <c r="O58" i="15"/>
  <c r="K58" i="15"/>
  <c r="N58" i="15"/>
  <c r="M58" i="15"/>
  <c r="L58" i="15"/>
  <c r="B59" i="15"/>
  <c r="B55" i="9"/>
  <c r="M54" i="9"/>
  <c r="L54" i="9"/>
  <c r="K54" i="9"/>
  <c r="O54" i="9"/>
  <c r="N54" i="9"/>
  <c r="O60" i="14" l="1"/>
  <c r="L60" i="14"/>
  <c r="K60" i="14"/>
  <c r="M60" i="14"/>
  <c r="N60" i="14"/>
  <c r="B61" i="14"/>
  <c r="O56" i="10"/>
  <c r="B57" i="10"/>
  <c r="M56" i="10"/>
  <c r="K56" i="10"/>
  <c r="L56" i="10"/>
  <c r="N56" i="10"/>
  <c r="U59" i="16"/>
  <c r="Q59" i="16"/>
  <c r="B60" i="16"/>
  <c r="W59" i="16"/>
  <c r="S59" i="16"/>
  <c r="O59" i="16"/>
  <c r="L59" i="15"/>
  <c r="O59" i="15"/>
  <c r="K59" i="15"/>
  <c r="N59" i="15"/>
  <c r="M59" i="15"/>
  <c r="B60" i="15"/>
  <c r="N55" i="9"/>
  <c r="B56" i="9"/>
  <c r="M55" i="9"/>
  <c r="L55" i="9"/>
  <c r="K55" i="9"/>
  <c r="O55" i="9"/>
  <c r="L61" i="14" l="1"/>
  <c r="B62" i="14"/>
  <c r="M61" i="14"/>
  <c r="O61" i="14"/>
  <c r="N61" i="14"/>
  <c r="K61" i="14"/>
  <c r="L57" i="10"/>
  <c r="B58" i="10"/>
  <c r="N57" i="10"/>
  <c r="O57" i="10"/>
  <c r="M57" i="10"/>
  <c r="K57" i="10"/>
  <c r="W60" i="16"/>
  <c r="O60" i="16"/>
  <c r="B61" i="16"/>
  <c r="S60" i="16"/>
  <c r="U60" i="16"/>
  <c r="Q60" i="16"/>
  <c r="B61" i="15"/>
  <c r="M60" i="15"/>
  <c r="L60" i="15"/>
  <c r="O60" i="15"/>
  <c r="N60" i="15"/>
  <c r="K60" i="15"/>
  <c r="O56" i="9"/>
  <c r="K56" i="9"/>
  <c r="N56" i="9"/>
  <c r="M56" i="9"/>
  <c r="L56" i="9"/>
  <c r="B57" i="9"/>
  <c r="B63" i="14" l="1"/>
  <c r="N62" i="14"/>
  <c r="M62" i="14"/>
  <c r="O62" i="14"/>
  <c r="L62" i="14"/>
  <c r="K62" i="14"/>
  <c r="B59" i="10"/>
  <c r="K58" i="10"/>
  <c r="M58" i="10"/>
  <c r="N58" i="10"/>
  <c r="L58" i="10"/>
  <c r="O58" i="10"/>
  <c r="Q61" i="16"/>
  <c r="U61" i="16"/>
  <c r="O61" i="16"/>
  <c r="B62" i="16"/>
  <c r="W61" i="16"/>
  <c r="S61" i="16"/>
  <c r="N61" i="15"/>
  <c r="B62" i="15"/>
  <c r="M61" i="15"/>
  <c r="O61" i="15"/>
  <c r="L61" i="15"/>
  <c r="K61" i="15"/>
  <c r="L57" i="9"/>
  <c r="O57" i="9"/>
  <c r="K57" i="9"/>
  <c r="N57" i="9"/>
  <c r="M57" i="9"/>
  <c r="B58" i="9"/>
  <c r="N63" i="14" l="1"/>
  <c r="O63" i="14"/>
  <c r="L63" i="14"/>
  <c r="B64" i="14"/>
  <c r="K63" i="14"/>
  <c r="M63" i="14"/>
  <c r="N59" i="10"/>
  <c r="K59" i="10"/>
  <c r="L59" i="10"/>
  <c r="B60" i="10"/>
  <c r="O59" i="10"/>
  <c r="M59" i="10"/>
  <c r="B63" i="16"/>
  <c r="S62" i="16"/>
  <c r="W62" i="16"/>
  <c r="O62" i="16"/>
  <c r="Q62" i="16"/>
  <c r="U62" i="16"/>
  <c r="O62" i="15"/>
  <c r="K62" i="15"/>
  <c r="N62" i="15"/>
  <c r="B63" i="15"/>
  <c r="M62" i="15"/>
  <c r="L62" i="15"/>
  <c r="B59" i="9"/>
  <c r="M58" i="9"/>
  <c r="L58" i="9"/>
  <c r="O58" i="9"/>
  <c r="N58" i="9"/>
  <c r="K58" i="9"/>
  <c r="O64" i="14" l="1"/>
  <c r="L64" i="14"/>
  <c r="M64" i="14"/>
  <c r="K64" i="14"/>
  <c r="B65" i="14"/>
  <c r="N64" i="14"/>
  <c r="O60" i="10"/>
  <c r="M60" i="10"/>
  <c r="K60" i="10"/>
  <c r="L60" i="10"/>
  <c r="N60" i="10"/>
  <c r="B61" i="10"/>
  <c r="U63" i="16"/>
  <c r="Q63" i="16"/>
  <c r="S63" i="16"/>
  <c r="O63" i="16"/>
  <c r="B64" i="16"/>
  <c r="W63" i="16"/>
  <c r="L63" i="15"/>
  <c r="O63" i="15"/>
  <c r="K63" i="15"/>
  <c r="B64" i="15"/>
  <c r="N63" i="15"/>
  <c r="M63" i="15"/>
  <c r="N59" i="9"/>
  <c r="B60" i="9"/>
  <c r="M59" i="9"/>
  <c r="O59" i="9"/>
  <c r="L59" i="9"/>
  <c r="K59" i="9"/>
  <c r="L65" i="14" l="1"/>
  <c r="M65" i="14"/>
  <c r="O65" i="14"/>
  <c r="B66" i="14"/>
  <c r="K65" i="14"/>
  <c r="N65" i="14"/>
  <c r="L61" i="10"/>
  <c r="M61" i="10"/>
  <c r="O61" i="10"/>
  <c r="B62" i="10"/>
  <c r="K61" i="10"/>
  <c r="N61" i="10"/>
  <c r="W64" i="16"/>
  <c r="W1" i="16" s="1"/>
  <c r="C17" i="13" s="1"/>
  <c r="O64" i="16"/>
  <c r="O1" i="16" s="1"/>
  <c r="S64" i="16"/>
  <c r="S1" i="16" s="1"/>
  <c r="C15" i="13" s="1"/>
  <c r="U64" i="16"/>
  <c r="U1" i="16" s="1"/>
  <c r="Q64" i="16"/>
  <c r="Q1" i="16" s="1"/>
  <c r="B65" i="15"/>
  <c r="M64" i="15"/>
  <c r="L64" i="15"/>
  <c r="K64" i="15"/>
  <c r="O64" i="15"/>
  <c r="N64" i="15"/>
  <c r="O60" i="9"/>
  <c r="K60" i="9"/>
  <c r="N60" i="9"/>
  <c r="B61" i="9"/>
  <c r="M60" i="9"/>
  <c r="L60" i="9"/>
  <c r="M66" i="14" l="1"/>
  <c r="K66" i="14"/>
  <c r="L66" i="14"/>
  <c r="O66" i="14"/>
  <c r="N66" i="14"/>
  <c r="M62" i="10"/>
  <c r="N62" i="10"/>
  <c r="K62" i="10"/>
  <c r="B63" i="10"/>
  <c r="O62" i="10"/>
  <c r="L62" i="10"/>
  <c r="N65" i="15"/>
  <c r="B66" i="15"/>
  <c r="M65" i="15"/>
  <c r="L65" i="15"/>
  <c r="O65" i="15"/>
  <c r="K65" i="15"/>
  <c r="L61" i="9"/>
  <c r="O61" i="9"/>
  <c r="K61" i="9"/>
  <c r="B62" i="9"/>
  <c r="N61" i="9"/>
  <c r="M61" i="9"/>
  <c r="L1" i="14" l="1"/>
  <c r="E26" i="12" s="1"/>
  <c r="D5" i="13" s="1"/>
  <c r="K1" i="14"/>
  <c r="D26" i="12" s="1"/>
  <c r="O1" i="14"/>
  <c r="H26" i="12" s="1"/>
  <c r="D8" i="13" s="1"/>
  <c r="N1" i="14"/>
  <c r="G26" i="12" s="1"/>
  <c r="M1" i="14"/>
  <c r="F26" i="12" s="1"/>
  <c r="D6" i="13" s="1"/>
  <c r="B64" i="10"/>
  <c r="K63" i="10"/>
  <c r="M63" i="10"/>
  <c r="L63" i="10"/>
  <c r="N63" i="10"/>
  <c r="O63" i="10"/>
  <c r="O66" i="15"/>
  <c r="K66" i="15"/>
  <c r="N66" i="15"/>
  <c r="M66" i="15"/>
  <c r="L66" i="15"/>
  <c r="B63" i="9"/>
  <c r="M62" i="9"/>
  <c r="L62" i="9"/>
  <c r="K62" i="9"/>
  <c r="O62" i="9"/>
  <c r="N62" i="9"/>
  <c r="M1" i="15" l="1"/>
  <c r="F34" i="12" s="1"/>
  <c r="E6" i="13" s="1"/>
  <c r="L1" i="15"/>
  <c r="E34" i="12" s="1"/>
  <c r="E5" i="13" s="1"/>
  <c r="O1" i="15"/>
  <c r="H34" i="12" s="1"/>
  <c r="E8" i="13" s="1"/>
  <c r="N1" i="15"/>
  <c r="G34" i="12" s="1"/>
  <c r="K1" i="15"/>
  <c r="D34" i="12" s="1"/>
  <c r="E29" i="12"/>
  <c r="D29" i="12"/>
  <c r="G29" i="12"/>
  <c r="D4" i="13"/>
  <c r="F29" i="12"/>
  <c r="H29" i="12"/>
  <c r="D7" i="13"/>
  <c r="O64" i="10"/>
  <c r="B65" i="10"/>
  <c r="K64" i="10"/>
  <c r="L64" i="10"/>
  <c r="N64" i="10"/>
  <c r="M64" i="10"/>
  <c r="N63" i="9"/>
  <c r="B64" i="9"/>
  <c r="M63" i="9"/>
  <c r="L63" i="9"/>
  <c r="K63" i="9"/>
  <c r="O63" i="9"/>
  <c r="H37" i="12" l="1"/>
  <c r="E7" i="13"/>
  <c r="D37" i="12"/>
  <c r="E4" i="13"/>
  <c r="F37" i="12"/>
  <c r="G37" i="12"/>
  <c r="E37" i="12"/>
  <c r="O65" i="10"/>
  <c r="M65" i="10"/>
  <c r="K65" i="10"/>
  <c r="L65" i="10"/>
  <c r="B66" i="10"/>
  <c r="N65" i="10"/>
  <c r="O64" i="9"/>
  <c r="K64" i="9"/>
  <c r="N64" i="9"/>
  <c r="M64" i="9"/>
  <c r="L64" i="9"/>
  <c r="B65" i="9"/>
  <c r="M66" i="10" l="1"/>
  <c r="N66" i="10"/>
  <c r="K66" i="10"/>
  <c r="L66" i="10"/>
  <c r="O66" i="10"/>
  <c r="L65" i="9"/>
  <c r="O65" i="9"/>
  <c r="K65" i="9"/>
  <c r="N65" i="9"/>
  <c r="M65" i="9"/>
  <c r="B66" i="9"/>
  <c r="O1" i="10" l="1"/>
  <c r="H18" i="12" s="1"/>
  <c r="C8" i="13" s="1"/>
  <c r="E17" i="13" s="1"/>
  <c r="L1" i="10"/>
  <c r="E18" i="12" s="1"/>
  <c r="C5" i="13" s="1"/>
  <c r="E14" i="13" s="1"/>
  <c r="K1" i="10"/>
  <c r="D18" i="12" s="1"/>
  <c r="N1" i="10"/>
  <c r="G18" i="12" s="1"/>
  <c r="M1" i="10"/>
  <c r="F18" i="12" s="1"/>
  <c r="C6" i="13" s="1"/>
  <c r="E15" i="13" s="1"/>
  <c r="M66" i="9"/>
  <c r="L66" i="9"/>
  <c r="O66" i="9"/>
  <c r="N66" i="9"/>
  <c r="K66" i="9"/>
  <c r="H21" i="12" l="1"/>
  <c r="F21" i="12"/>
  <c r="D21" i="12"/>
  <c r="C4" i="13"/>
  <c r="E13" i="13" s="1"/>
  <c r="I19" i="12"/>
  <c r="G21" i="12"/>
  <c r="E21" i="12"/>
  <c r="C7" i="13"/>
  <c r="E16" i="13" s="1"/>
  <c r="O1" i="9"/>
  <c r="H10" i="12" s="1"/>
  <c r="B8" i="13" s="1"/>
  <c r="F8" i="13" s="1"/>
  <c r="L1" i="9"/>
  <c r="E10" i="12" s="1"/>
  <c r="N1" i="9"/>
  <c r="G10" i="12" s="1"/>
  <c r="K1" i="9"/>
  <c r="D10" i="12" s="1"/>
  <c r="D13" i="12" s="1"/>
  <c r="M1" i="9"/>
  <c r="F10" i="12" s="1"/>
  <c r="B7" i="13" l="1"/>
  <c r="F7" i="13" s="1"/>
  <c r="G42" i="12"/>
  <c r="F42" i="12"/>
  <c r="B6" i="13"/>
  <c r="F6" i="13" s="1"/>
  <c r="E42" i="12"/>
  <c r="B5" i="13"/>
  <c r="F5" i="13" s="1"/>
  <c r="E13" i="12"/>
  <c r="G13" i="12"/>
  <c r="B4" i="13"/>
  <c r="F4" i="13" s="1"/>
  <c r="F13" i="12"/>
  <c r="D42" i="12"/>
  <c r="H42" i="12"/>
  <c r="H13" i="12"/>
  <c r="G45" i="12" l="1"/>
  <c r="D45" i="12"/>
  <c r="H45" i="12"/>
  <c r="F45" i="12"/>
  <c r="E45" i="12"/>
</calcChain>
</file>

<file path=xl/sharedStrings.xml><?xml version="1.0" encoding="utf-8"?>
<sst xmlns="http://schemas.openxmlformats.org/spreadsheetml/2006/main" count="157" uniqueCount="47">
  <si>
    <t>Some College</t>
  </si>
  <si>
    <t>Associate's Degree</t>
  </si>
  <si>
    <t>Graduate Degree</t>
  </si>
  <si>
    <t>High School Diploma</t>
  </si>
  <si>
    <t>Bachelor's Degree</t>
  </si>
  <si>
    <t>mean (wghtd)</t>
  </si>
  <si>
    <t>low CI</t>
  </si>
  <si>
    <t>up CI</t>
  </si>
  <si>
    <t>assdi</t>
  </si>
  <si>
    <t>assi</t>
  </si>
  <si>
    <t>adi</t>
  </si>
  <si>
    <t>amdcd</t>
  </si>
  <si>
    <t>aod</t>
  </si>
  <si>
    <t>ao</t>
  </si>
  <si>
    <t xml:space="preserve">r = </t>
  </si>
  <si>
    <t>HS</t>
  </si>
  <si>
    <t>SC</t>
  </si>
  <si>
    <t>Assoc</t>
  </si>
  <si>
    <t>Bach</t>
  </si>
  <si>
    <t>Grad</t>
  </si>
  <si>
    <t>Table 1</t>
  </si>
  <si>
    <t>Estimated Lifetime Income across Education Categories</t>
  </si>
  <si>
    <t>Some</t>
  </si>
  <si>
    <t>Associate's</t>
  </si>
  <si>
    <t>Bachelor's</t>
  </si>
  <si>
    <t>Graduate</t>
  </si>
  <si>
    <t>High School</t>
  </si>
  <si>
    <t>Colllege</t>
  </si>
  <si>
    <t>Degree</t>
  </si>
  <si>
    <t>Sum</t>
  </si>
  <si>
    <t>Present Value</t>
  </si>
  <si>
    <t>Degree Premium - Sum</t>
  </si>
  <si>
    <t>Degree Premium - PV</t>
  </si>
  <si>
    <t>Present values are calculated using a 3 percent real interest rate.</t>
  </si>
  <si>
    <t>Unemployment Insurance</t>
  </si>
  <si>
    <t>Supplemental Security</t>
  </si>
  <si>
    <t>Disability</t>
  </si>
  <si>
    <t>Total Social Insurance</t>
  </si>
  <si>
    <t>ACS</t>
  </si>
  <si>
    <t>ssi &amp; ssd</t>
  </si>
  <si>
    <t>Workers' Compensation</t>
  </si>
  <si>
    <t>dis inc</t>
  </si>
  <si>
    <t>wrk comp</t>
  </si>
  <si>
    <t>workers comp</t>
  </si>
  <si>
    <t>Less than High School Diploma</t>
  </si>
  <si>
    <t>Advanced Degree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</si>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</sst>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.00000"/>
    <numFmt numFmtId="165" formatCode="_(&quot;$&quot;* #,##0_);_(&quot;$&quot;* \(#,##0\);_(&quot;$&quot;* &quot;-&quot;??_);_(@_)"/>
    <numFmt numFmtId="166" formatCode="0.0000"/>
    <numFmt numFmtId="167" formatCode="&quot;$&quot;#,##0"/>
    <numFmt numFmtId="168" formatCode="0.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1" applyFont="1"/>
    <xf numFmtId="2" fontId="2" fillId="0" borderId="0" xfId="2" applyNumberFormat="1" applyFont="1"/>
    <xf numFmtId="165" fontId="2" fillId="0" borderId="0" xfId="2" applyNumberFormat="1" applyFont="1"/>
    <xf numFmtId="1" fontId="2" fillId="0" borderId="0" xfId="2" applyNumberFormat="1" applyFont="1"/>
    <xf numFmtId="1" fontId="2" fillId="0" borderId="0" xfId="1" applyNumberFormat="1" applyFont="1"/>
    <xf numFmtId="166" fontId="2" fillId="0" borderId="0" xfId="1" applyNumberFormat="1" applyFont="1"/>
    <xf numFmtId="0" fontId="1" fillId="0" borderId="0" xfId="1"/>
    <xf numFmtId="0" fontId="4" fillId="0" borderId="0" xfId="3" applyFont="1"/>
    <xf numFmtId="0" fontId="5" fillId="0" borderId="0" xfId="3" applyFont="1"/>
    <xf numFmtId="0" fontId="4" fillId="0" borderId="1" xfId="3" applyFont="1" applyBorder="1"/>
    <xf numFmtId="0" fontId="4" fillId="0" borderId="0" xfId="3" applyFont="1" applyAlignment="1">
      <alignment horizontal="right"/>
    </xf>
    <xf numFmtId="0" fontId="4" fillId="0" borderId="1" xfId="3" applyFont="1" applyBorder="1" applyAlignment="1">
      <alignment horizontal="right"/>
    </xf>
    <xf numFmtId="0" fontId="6" fillId="0" borderId="0" xfId="3" applyFont="1"/>
    <xf numFmtId="167" fontId="4" fillId="0" borderId="0" xfId="3" applyNumberFormat="1" applyFont="1"/>
    <xf numFmtId="167" fontId="4" fillId="0" borderId="0" xfId="2" applyNumberFormat="1" applyFont="1"/>
    <xf numFmtId="165" fontId="4" fillId="0" borderId="1" xfId="2" applyNumberFormat="1" applyFont="1" applyBorder="1"/>
    <xf numFmtId="0" fontId="7" fillId="0" borderId="0" xfId="3" applyFont="1"/>
    <xf numFmtId="165" fontId="4" fillId="0" borderId="0" xfId="2" applyNumberFormat="1" applyFont="1"/>
    <xf numFmtId="10" fontId="4" fillId="0" borderId="0" xfId="4" applyNumberFormat="1" applyFont="1"/>
    <xf numFmtId="9" fontId="4" fillId="0" borderId="0" xfId="4" applyFont="1"/>
    <xf numFmtId="166" fontId="4" fillId="0" borderId="0" xfId="3" applyNumberFormat="1" applyFont="1"/>
    <xf numFmtId="0" fontId="3" fillId="0" borderId="0" xfId="3"/>
    <xf numFmtId="0" fontId="4" fillId="0" borderId="0" xfId="3" applyFont="1" applyBorder="1"/>
    <xf numFmtId="0" fontId="4" fillId="0" borderId="0" xfId="3" applyFont="1" applyBorder="1" applyAlignment="1">
      <alignment horizontal="right"/>
    </xf>
    <xf numFmtId="167" fontId="4" fillId="0" borderId="0" xfId="3" applyNumberFormat="1" applyFont="1" applyBorder="1"/>
    <xf numFmtId="9" fontId="4" fillId="0" borderId="0" xfId="3" applyNumberFormat="1" applyFont="1"/>
    <xf numFmtId="0" fontId="8" fillId="0" borderId="0" xfId="0" applyFont="1"/>
    <xf numFmtId="0" fontId="2" fillId="0" borderId="0" xfId="0" applyFont="1"/>
    <xf numFmtId="1" fontId="2" fillId="0" borderId="0" xfId="0" applyNumberFormat="1" applyFont="1"/>
    <xf numFmtId="166" fontId="2" fillId="0" borderId="0" xfId="0" applyNumberFormat="1" applyFont="1"/>
    <xf numFmtId="0" fontId="1" fillId="0" borderId="0" xfId="0" applyFont="1"/>
    <xf numFmtId="0" fontId="9" fillId="0" borderId="0" xfId="3" applyFont="1"/>
    <xf numFmtId="168" fontId="0" fillId="0" borderId="0" xfId="0" applyNumberFormat="1"/>
  </cellXfs>
  <cellStyles count="5">
    <cellStyle name="Currency 2" xfId="2"/>
    <cellStyle name="Normal" xfId="0" builtinId="0"/>
    <cellStyle name="Normal 2" xfId="1"/>
    <cellStyle name="Normal_fgr 1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8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3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Received Workers'</a:t>
            </a:r>
            <a:r>
              <a:rPr lang="en-US" baseline="0"/>
              <a:t> Compensation within the Past Year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'cps dis'!$B$29:$B$34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'cps dis'!$C$29:$C$34</c:f>
              <c:numCache>
                <c:formatCode>General</c:formatCode>
                <c:ptCount val="6"/>
                <c:pt idx="0">
                  <c:v>8.6145000000000006E-3</c:v>
                </c:pt>
                <c:pt idx="1">
                  <c:v>1.1313E-2</c:v>
                </c:pt>
                <c:pt idx="2">
                  <c:v>8.7019000000000003E-3</c:v>
                </c:pt>
                <c:pt idx="3">
                  <c:v>9.3936999999999996E-3</c:v>
                </c:pt>
                <c:pt idx="4">
                  <c:v>4.6591000000000002E-3</c:v>
                </c:pt>
                <c:pt idx="5">
                  <c:v>4.1396000000000002E-3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04160"/>
        <c:axId val="71405952"/>
      </c:barChart>
      <c:catAx>
        <c:axId val="7140416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405952"/>
        <c:crosses val="autoZero"/>
        <c:auto val="0"/>
        <c:lblAlgn val="ctr"/>
        <c:lblOffset val="100"/>
        <c:noMultiLvlLbl val="0"/>
      </c:catAx>
      <c:valAx>
        <c:axId val="714059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7140416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Present Value of Lifetime Social Insurance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(At Age 19 using a 3% Discount Rate)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sum!$B$2</c:f>
              <c:strCache>
                <c:ptCount val="1"/>
                <c:pt idx="0">
                  <c:v>Unemployment Insurance</c:v>
                </c:pt>
              </c:strCache>
            </c:strRef>
          </c:tx>
          <c:invertIfNegative val="0"/>
          <c:dLbls>
            <c:numFmt formatCode="&quot;$&quot;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sum!$B$3:$B$8</c:f>
              <c:numCache>
                <c:formatCode>"$"#,##0</c:formatCode>
                <c:ptCount val="6"/>
                <c:pt idx="0">
                  <c:v>5803.5369105623613</c:v>
                </c:pt>
                <c:pt idx="1">
                  <c:v>7927.9834318900712</c:v>
                </c:pt>
                <c:pt idx="2">
                  <c:v>7303.4644774227854</c:v>
                </c:pt>
                <c:pt idx="3">
                  <c:v>7139.7650075694819</c:v>
                </c:pt>
                <c:pt idx="4">
                  <c:v>5319.4740000015581</c:v>
                </c:pt>
                <c:pt idx="5">
                  <c:v>4178.7013933493863</c:v>
                </c:pt>
              </c:numCache>
            </c:numRef>
          </c:val>
        </c:ser>
        <c:ser>
          <c:idx val="1"/>
          <c:order val="1"/>
          <c:tx>
            <c:strRef>
              <c:f>sum!$C$2</c:f>
              <c:strCache>
                <c:ptCount val="1"/>
                <c:pt idx="0">
                  <c:v>Supplemental Security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sum!$C$3:$C$8</c:f>
              <c:numCache>
                <c:formatCode>"$"#,##0</c:formatCode>
                <c:ptCount val="6"/>
                <c:pt idx="0">
                  <c:v>13970.543984303737</c:v>
                </c:pt>
                <c:pt idx="1">
                  <c:v>7110.4137655432487</c:v>
                </c:pt>
                <c:pt idx="2">
                  <c:v>3641.9569929504232</c:v>
                </c:pt>
                <c:pt idx="3">
                  <c:v>3043.3885742778734</c:v>
                </c:pt>
                <c:pt idx="4">
                  <c:v>1420.6699591644733</c:v>
                </c:pt>
                <c:pt idx="5">
                  <c:v>652.1680173544504</c:v>
                </c:pt>
              </c:numCache>
            </c:numRef>
          </c:val>
        </c:ser>
        <c:ser>
          <c:idx val="2"/>
          <c:order val="2"/>
          <c:tx>
            <c:strRef>
              <c:f>sum!$D$2</c:f>
              <c:strCache>
                <c:ptCount val="1"/>
                <c:pt idx="0">
                  <c:v>Disability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sum!$D$3:$D$8</c:f>
              <c:numCache>
                <c:formatCode>"$"#,##0</c:formatCode>
                <c:ptCount val="6"/>
                <c:pt idx="0">
                  <c:v>1921.069947893734</c:v>
                </c:pt>
                <c:pt idx="1">
                  <c:v>2445.1544131624519</c:v>
                </c:pt>
                <c:pt idx="2">
                  <c:v>2987.213768542736</c:v>
                </c:pt>
                <c:pt idx="3">
                  <c:v>1846.7146106815871</c:v>
                </c:pt>
                <c:pt idx="4">
                  <c:v>1969.0531753881914</c:v>
                </c:pt>
                <c:pt idx="5">
                  <c:v>2121.6025331377928</c:v>
                </c:pt>
              </c:numCache>
            </c:numRef>
          </c:val>
        </c:ser>
        <c:ser>
          <c:idx val="3"/>
          <c:order val="3"/>
          <c:tx>
            <c:strRef>
              <c:f>sum!$E$2</c:f>
              <c:strCache>
                <c:ptCount val="1"/>
                <c:pt idx="0">
                  <c:v>Workers' Compensation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sum!$E$3:$E$8</c:f>
              <c:numCache>
                <c:formatCode>"$"#,##0</c:formatCode>
                <c:ptCount val="6"/>
                <c:pt idx="0">
                  <c:v>969.09987060920014</c:v>
                </c:pt>
                <c:pt idx="1">
                  <c:v>1655.9361708652923</c:v>
                </c:pt>
                <c:pt idx="2">
                  <c:v>1594.1469486359333</c:v>
                </c:pt>
                <c:pt idx="3">
                  <c:v>1068.6380941544187</c:v>
                </c:pt>
                <c:pt idx="4">
                  <c:v>543.79112887551548</c:v>
                </c:pt>
                <c:pt idx="5">
                  <c:v>553.09063527185276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734016"/>
        <c:axId val="71735552"/>
      </c:barChart>
      <c:catAx>
        <c:axId val="7173401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1735552"/>
        <c:crosses val="autoZero"/>
        <c:auto val="0"/>
        <c:lblAlgn val="ctr"/>
        <c:lblOffset val="100"/>
        <c:noMultiLvlLbl val="0"/>
      </c:catAx>
      <c:valAx>
        <c:axId val="7173555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1734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Receive Social Security Disability Income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'cps dis'!$B$6:$B$10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'cps dis'!$C$6:$C$10</c:f>
              <c:numCache>
                <c:formatCode>0.00000</c:formatCode>
                <c:ptCount val="5"/>
                <c:pt idx="0">
                  <c:v>6.3187699999999999E-2</c:v>
                </c:pt>
                <c:pt idx="1">
                  <c:v>5.3890899999999999E-2</c:v>
                </c:pt>
                <c:pt idx="2">
                  <c:v>4.5934999999999997E-2</c:v>
                </c:pt>
                <c:pt idx="3">
                  <c:v>1.5816899999999998E-2</c:v>
                </c:pt>
                <c:pt idx="4">
                  <c:v>1.30978E-2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42464"/>
        <c:axId val="63344000"/>
      </c:barChart>
      <c:catAx>
        <c:axId val="6334246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63344000"/>
        <c:crosses val="autoZero"/>
        <c:auto val="0"/>
        <c:lblAlgn val="ctr"/>
        <c:lblOffset val="100"/>
        <c:noMultiLvlLbl val="0"/>
      </c:catAx>
      <c:valAx>
        <c:axId val="6334400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3342464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Receive Supplemental Security Income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'cps dis'!$B$14:$B$18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Graduate Degree</c:v>
                </c:pt>
              </c:strCache>
            </c:strRef>
          </c:cat>
          <c:val>
            <c:numRef>
              <c:f>'cps dis'!$C$14:$C$18</c:f>
              <c:numCache>
                <c:formatCode>General</c:formatCode>
                <c:ptCount val="5"/>
                <c:pt idx="0">
                  <c:v>2.1331800000000001E-2</c:v>
                </c:pt>
                <c:pt idx="1">
                  <c:v>1.4019500000000001E-2</c:v>
                </c:pt>
                <c:pt idx="2">
                  <c:v>9.4634000000000003E-3</c:v>
                </c:pt>
                <c:pt idx="3">
                  <c:v>3.0336999999999999E-3</c:v>
                </c:pt>
                <c:pt idx="4">
                  <c:v>1.266E-3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21024"/>
        <c:axId val="78722560"/>
      </c:barChart>
      <c:catAx>
        <c:axId val="7872102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8722560"/>
        <c:crosses val="autoZero"/>
        <c:auto val="0"/>
        <c:lblAlgn val="ctr"/>
        <c:lblOffset val="100"/>
        <c:noMultiLvlLbl val="0"/>
      </c:catAx>
      <c:valAx>
        <c:axId val="787225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8721024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0.86593</cdr:x>
      <cdr:y>0.60483</cdr:y>
    </cdr:from>
    <cdr:to>
      <cdr:x>0.94691</cdr:x>
      <cdr:y>0.65036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91888" y="3797473"/>
          <a:ext cx="700629" cy="285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$7,506</a:t>
          </a:r>
        </a:p>
      </cdr:txBody>
    </cdr:sp>
  </cdr:relSizeAnchor>
  <cdr:relSizeAnchor xmlns:cdr="http://schemas.openxmlformats.org/drawingml/2006/chartDrawing">
    <cdr:from>
      <cdr:x>0.71282</cdr:x>
      <cdr:y>0.5518</cdr:y>
    </cdr:from>
    <cdr:to>
      <cdr:x>0.79381</cdr:x>
      <cdr:y>0.59732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167201" y="3464507"/>
          <a:ext cx="700715" cy="285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$9,253</a:t>
          </a:r>
        </a:p>
      </cdr:txBody>
    </cdr:sp>
  </cdr:relSizeAnchor>
  <cdr:relSizeAnchor xmlns:cdr="http://schemas.openxmlformats.org/drawingml/2006/chartDrawing">
    <cdr:from>
      <cdr:x>0.56247</cdr:x>
      <cdr:y>0.43808</cdr:y>
    </cdr:from>
    <cdr:to>
      <cdr:x>0.64346</cdr:x>
      <cdr:y>0.4836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66415" y="2750508"/>
          <a:ext cx="700715" cy="285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$13,099</a:t>
          </a:r>
        </a:p>
      </cdr:txBody>
    </cdr:sp>
  </cdr:relSizeAnchor>
  <cdr:relSizeAnchor xmlns:cdr="http://schemas.openxmlformats.org/drawingml/2006/chartDrawing">
    <cdr:from>
      <cdr:x>0.40936</cdr:x>
      <cdr:y>0.36478</cdr:y>
    </cdr:from>
    <cdr:to>
      <cdr:x>0.49035</cdr:x>
      <cdr:y>0.4103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541730" y="2290305"/>
          <a:ext cx="700715" cy="2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$15,527</a:t>
          </a:r>
        </a:p>
      </cdr:txBody>
    </cdr:sp>
  </cdr:relSizeAnchor>
  <cdr:relSizeAnchor xmlns:cdr="http://schemas.openxmlformats.org/drawingml/2006/chartDrawing">
    <cdr:from>
      <cdr:x>0.25718</cdr:x>
      <cdr:y>0.25607</cdr:y>
    </cdr:from>
    <cdr:to>
      <cdr:x>0.33816</cdr:x>
      <cdr:y>0.30159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5068" y="1607770"/>
          <a:ext cx="700629" cy="285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$19,139</a:t>
          </a:r>
        </a:p>
      </cdr:txBody>
    </cdr:sp>
  </cdr:relSizeAnchor>
  <cdr:relSizeAnchor xmlns:cdr="http://schemas.openxmlformats.org/drawingml/2006/chartDrawing">
    <cdr:from>
      <cdr:x>0.10404</cdr:x>
      <cdr:y>0.15348</cdr:y>
    </cdr:from>
    <cdr:to>
      <cdr:x>0.18502</cdr:x>
      <cdr:y>0.199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900112" y="963612"/>
          <a:ext cx="700629" cy="285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$22,664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zoomScaleNormal="100" workbookViewId="0">
      <selection activeCell="E4" sqref="E4"/>
    </sheetView>
  </sheetViews>
  <sheetFormatPr defaultColWidth="8.88671875" defaultRowHeight="13.8" x14ac:dyDescent="0.25"/>
  <cols>
    <col min="1" max="8" width="10.77734375" style="10" customWidth="1"/>
    <col min="9" max="10" width="10.77734375" style="11" customWidth="1"/>
    <col min="11" max="18" width="9.6640625" style="24" customWidth="1"/>
    <col min="19" max="37" width="10.44140625" style="24" customWidth="1"/>
    <col min="38" max="16384" width="8.88671875" style="24"/>
  </cols>
  <sheetData>
    <row r="1" spans="1:41" s="11" customFormat="1" x14ac:dyDescent="0.25">
      <c r="A1" s="25"/>
      <c r="B1" s="25"/>
      <c r="C1" s="25"/>
      <c r="D1" s="25"/>
      <c r="E1" s="25"/>
      <c r="F1" s="25"/>
      <c r="G1" s="10"/>
      <c r="H1" s="3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x14ac:dyDescent="0.25">
      <c r="A2" s="25"/>
      <c r="B2" s="25" t="s">
        <v>34</v>
      </c>
      <c r="C2" s="25" t="s">
        <v>35</v>
      </c>
      <c r="D2" s="25" t="s">
        <v>36</v>
      </c>
      <c r="E2" s="25" t="s">
        <v>40</v>
      </c>
      <c r="F2" s="25" t="s">
        <v>37</v>
      </c>
    </row>
    <row r="3" spans="1:41" x14ac:dyDescent="0.25">
      <c r="A3" s="25" t="s">
        <v>44</v>
      </c>
      <c r="B3" s="27">
        <f>SUM('table 1'!C10)</f>
        <v>5803.5369105623613</v>
      </c>
      <c r="C3" s="27">
        <f>SUM('table 1'!C18)</f>
        <v>13970.543984303737</v>
      </c>
      <c r="D3" s="27">
        <f>SUM('table 1'!C26)</f>
        <v>1921.069947893734</v>
      </c>
      <c r="E3" s="27">
        <f>SUM('table 1'!C34)</f>
        <v>969.09987060920014</v>
      </c>
      <c r="F3" s="27">
        <f t="shared" ref="F3:F8" si="0">SUM(B3:E3)</f>
        <v>22664.250713369034</v>
      </c>
    </row>
    <row r="4" spans="1:41" x14ac:dyDescent="0.25">
      <c r="A4" s="26" t="s">
        <v>26</v>
      </c>
      <c r="B4" s="27">
        <f>SUM('table 1'!D10)</f>
        <v>7927.9834318900712</v>
      </c>
      <c r="C4" s="27">
        <f>SUM('table 1'!D18)</f>
        <v>7110.4137655432487</v>
      </c>
      <c r="D4" s="27">
        <f>SUM('table 1'!D26)</f>
        <v>2445.1544131624519</v>
      </c>
      <c r="E4" s="27">
        <f>SUM('table 1'!D34)</f>
        <v>1655.9361708652923</v>
      </c>
      <c r="F4" s="27">
        <f t="shared" si="0"/>
        <v>19139.487781461066</v>
      </c>
    </row>
    <row r="5" spans="1:41" ht="14.4" x14ac:dyDescent="0.3">
      <c r="A5" t="s">
        <v>0</v>
      </c>
      <c r="B5" s="27">
        <f>SUM('table 1'!E10)</f>
        <v>7303.4644774227854</v>
      </c>
      <c r="C5" s="27">
        <f>SUM('table 1'!E18)</f>
        <v>3641.9569929504232</v>
      </c>
      <c r="D5" s="27">
        <f>SUM('table 1'!E26)</f>
        <v>2987.213768542736</v>
      </c>
      <c r="E5" s="27">
        <f>SUM('table 1'!E34)</f>
        <v>1594.1469486359333</v>
      </c>
      <c r="F5" s="27">
        <f t="shared" si="0"/>
        <v>15526.782187551877</v>
      </c>
    </row>
    <row r="6" spans="1:41" ht="14.4" x14ac:dyDescent="0.3">
      <c r="A6" t="s">
        <v>1</v>
      </c>
      <c r="B6" s="27">
        <f>SUM('table 1'!F10)</f>
        <v>7139.7650075694819</v>
      </c>
      <c r="C6" s="27">
        <f>SUM('table 1'!F18)</f>
        <v>3043.3885742778734</v>
      </c>
      <c r="D6" s="27">
        <f>SUM('table 1'!F26)</f>
        <v>1846.7146106815871</v>
      </c>
      <c r="E6" s="27">
        <f>SUM('table 1'!F34)</f>
        <v>1068.6380941544187</v>
      </c>
      <c r="F6" s="27">
        <f t="shared" si="0"/>
        <v>13098.506286683361</v>
      </c>
    </row>
    <row r="7" spans="1:41" ht="14.4" x14ac:dyDescent="0.3">
      <c r="A7" t="s">
        <v>4</v>
      </c>
      <c r="B7" s="27">
        <f>SUM('table 1'!G10)</f>
        <v>5319.4740000015581</v>
      </c>
      <c r="C7" s="27">
        <f>SUM('table 1'!G18)</f>
        <v>1420.6699591644733</v>
      </c>
      <c r="D7" s="27">
        <f>SUM('table 1'!G26)</f>
        <v>1969.0531753881914</v>
      </c>
      <c r="E7" s="27">
        <f>SUM('table 1'!G34)</f>
        <v>543.79112887551548</v>
      </c>
      <c r="F7" s="27">
        <f t="shared" si="0"/>
        <v>9252.9882634297373</v>
      </c>
    </row>
    <row r="8" spans="1:41" ht="15.6" x14ac:dyDescent="0.3">
      <c r="A8" s="33" t="s">
        <v>45</v>
      </c>
      <c r="B8" s="27">
        <f>SUM('table 1'!H10)</f>
        <v>4178.7013933493863</v>
      </c>
      <c r="C8" s="27">
        <f>SUM('table 1'!H18)</f>
        <v>652.1680173544504</v>
      </c>
      <c r="D8" s="27">
        <f>SUM('table 1'!H26)</f>
        <v>2121.6025331377928</v>
      </c>
      <c r="E8" s="27">
        <f>SUM('table 1'!H34)</f>
        <v>553.09063527185276</v>
      </c>
      <c r="F8" s="27">
        <f t="shared" si="0"/>
        <v>7505.5625791134817</v>
      </c>
    </row>
    <row r="11" spans="1:41" x14ac:dyDescent="0.25">
      <c r="A11" s="10" t="s">
        <v>38</v>
      </c>
      <c r="B11" s="34">
        <v>2011</v>
      </c>
    </row>
    <row r="12" spans="1:41" x14ac:dyDescent="0.25">
      <c r="C12" s="25" t="s">
        <v>35</v>
      </c>
      <c r="E12" s="10" t="s">
        <v>39</v>
      </c>
    </row>
    <row r="13" spans="1:41" x14ac:dyDescent="0.25">
      <c r="A13" s="26" t="s">
        <v>26</v>
      </c>
      <c r="C13" s="27">
        <f>SUM('acs ssi'!O1)</f>
        <v>8690.2557490458494</v>
      </c>
      <c r="E13" s="16">
        <f>SUM(C4:D4)</f>
        <v>9555.5681787057001</v>
      </c>
    </row>
    <row r="14" spans="1:41" ht="15.6" x14ac:dyDescent="0.3">
      <c r="A14" s="9" t="s">
        <v>0</v>
      </c>
      <c r="C14" s="27">
        <f>SUM('acs ssi'!Q1)</f>
        <v>5342.3288982293816</v>
      </c>
      <c r="E14" s="16">
        <f t="shared" ref="E14:E17" si="1">SUM(C5:D5)</f>
        <v>6629.1707614931593</v>
      </c>
    </row>
    <row r="15" spans="1:41" ht="15.6" x14ac:dyDescent="0.3">
      <c r="A15" s="9" t="s">
        <v>1</v>
      </c>
      <c r="C15" s="27">
        <f>SUM('acs ssi'!S1)</f>
        <v>3570.6450828462284</v>
      </c>
      <c r="E15" s="16">
        <f t="shared" si="1"/>
        <v>4890.1031849594601</v>
      </c>
    </row>
    <row r="16" spans="1:41" ht="15.6" x14ac:dyDescent="0.3">
      <c r="A16" s="9" t="s">
        <v>4</v>
      </c>
      <c r="C16" s="27">
        <f>SUM('acs ssi'!U1)</f>
        <v>1824.9201951437717</v>
      </c>
      <c r="E16" s="16">
        <f t="shared" si="1"/>
        <v>3389.7231345526648</v>
      </c>
    </row>
    <row r="17" spans="1:5" ht="15.6" x14ac:dyDescent="0.3">
      <c r="A17" s="9" t="s">
        <v>2</v>
      </c>
      <c r="C17" s="27">
        <f>SUM('acs ssi'!W1)</f>
        <v>1220.9440408058897</v>
      </c>
      <c r="E17" s="16">
        <f t="shared" si="1"/>
        <v>2773.7705504922433</v>
      </c>
    </row>
  </sheetData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opLeftCell="A7" zoomScaleNormal="100" workbookViewId="0">
      <selection activeCell="C41" sqref="C41:C42"/>
    </sheetView>
  </sheetViews>
  <sheetFormatPr defaultColWidth="8.88671875" defaultRowHeight="13.8" x14ac:dyDescent="0.25"/>
  <cols>
    <col min="1" max="10" width="10.77734375" style="10" customWidth="1"/>
    <col min="11" max="12" width="10.77734375" style="11" customWidth="1"/>
    <col min="13" max="20" width="9.6640625" style="24" customWidth="1"/>
    <col min="21" max="39" width="10.44140625" style="24" customWidth="1"/>
    <col min="40" max="16384" width="8.88671875" style="24"/>
  </cols>
  <sheetData>
    <row r="1" spans="1:10" x14ac:dyDescent="0.25">
      <c r="A1" s="10" t="s">
        <v>20</v>
      </c>
    </row>
    <row r="2" spans="1:10" x14ac:dyDescent="0.25">
      <c r="A2" s="10" t="s">
        <v>21</v>
      </c>
    </row>
    <row r="3" spans="1:10" x14ac:dyDescent="0.25">
      <c r="A3" s="12"/>
      <c r="B3" s="12"/>
      <c r="C3" s="12"/>
      <c r="D3" s="12"/>
      <c r="E3" s="12"/>
      <c r="F3" s="12"/>
      <c r="G3" s="12"/>
      <c r="H3" s="12"/>
      <c r="J3" s="3"/>
    </row>
    <row r="4" spans="1:10" x14ac:dyDescent="0.25">
      <c r="C4" s="13"/>
      <c r="D4" s="13"/>
      <c r="E4" s="13" t="s">
        <v>22</v>
      </c>
      <c r="F4" s="13" t="s">
        <v>23</v>
      </c>
      <c r="G4" s="13" t="s">
        <v>24</v>
      </c>
      <c r="H4" s="13" t="s">
        <v>25</v>
      </c>
      <c r="J4" s="3"/>
    </row>
    <row r="5" spans="1:10" x14ac:dyDescent="0.25">
      <c r="A5" s="12"/>
      <c r="B5" s="12"/>
      <c r="D5" s="14" t="s">
        <v>26</v>
      </c>
      <c r="E5" s="14" t="s">
        <v>27</v>
      </c>
      <c r="F5" s="14" t="s">
        <v>28</v>
      </c>
      <c r="G5" s="14" t="s">
        <v>28</v>
      </c>
      <c r="H5" s="14" t="s">
        <v>28</v>
      </c>
      <c r="J5" s="3"/>
    </row>
    <row r="6" spans="1:10" x14ac:dyDescent="0.25">
      <c r="J6" s="5"/>
    </row>
    <row r="7" spans="1:10" x14ac:dyDescent="0.25">
      <c r="A7" s="15" t="s">
        <v>34</v>
      </c>
      <c r="B7" s="15"/>
      <c r="J7" s="5"/>
    </row>
    <row r="8" spans="1:10" x14ac:dyDescent="0.25">
      <c r="A8" s="15"/>
      <c r="B8" s="15"/>
      <c r="J8" s="5"/>
    </row>
    <row r="9" spans="1:10" x14ac:dyDescent="0.25">
      <c r="A9" s="10" t="s">
        <v>29</v>
      </c>
      <c r="C9" s="16">
        <f>SUM(ui!C1)</f>
        <v>12108.556866000004</v>
      </c>
      <c r="D9" s="16">
        <f>SUM(ui!D1)</f>
        <v>15852.103267999995</v>
      </c>
      <c r="E9" s="16">
        <f>SUM(ui!E1)</f>
        <v>15047.437162</v>
      </c>
      <c r="F9" s="16">
        <f>SUM(ui!F1)</f>
        <v>15762.129619999998</v>
      </c>
      <c r="G9" s="16">
        <f>SUM(ui!G1)</f>
        <v>12625.524220000001</v>
      </c>
      <c r="H9" s="16">
        <f>SUM(ui!H1)</f>
        <v>9149.4854649999961</v>
      </c>
      <c r="J9" s="5"/>
    </row>
    <row r="10" spans="1:10" x14ac:dyDescent="0.25">
      <c r="A10" s="10" t="s">
        <v>30</v>
      </c>
      <c r="C10" s="16">
        <f>SUM(ui!J1)</f>
        <v>5803.5369105623613</v>
      </c>
      <c r="D10" s="16">
        <f>SUM(ui!K1)</f>
        <v>7927.9834318900712</v>
      </c>
      <c r="E10" s="16">
        <f>SUM(ui!L1)</f>
        <v>7303.4644774227854</v>
      </c>
      <c r="F10" s="16">
        <f>SUM(ui!M1)</f>
        <v>7139.7650075694819</v>
      </c>
      <c r="G10" s="16">
        <f>SUM(ui!N1)</f>
        <v>5319.4740000015581</v>
      </c>
      <c r="H10" s="16">
        <f>SUM(ui!O1)</f>
        <v>4178.7013933493863</v>
      </c>
      <c r="J10" s="5"/>
    </row>
    <row r="11" spans="1:10" x14ac:dyDescent="0.25">
      <c r="D11" s="17"/>
      <c r="E11" s="17"/>
      <c r="F11" s="17"/>
      <c r="G11" s="17"/>
      <c r="H11" s="17"/>
      <c r="J11" s="5"/>
    </row>
    <row r="12" spans="1:10" x14ac:dyDescent="0.25">
      <c r="B12" s="10" t="s">
        <v>31</v>
      </c>
      <c r="D12" s="17">
        <f>SUM(D9,-C9)</f>
        <v>3743.5464019999908</v>
      </c>
      <c r="E12" s="17">
        <f>SUM(E9,-D9)</f>
        <v>-804.66610599999512</v>
      </c>
      <c r="F12" s="17">
        <f>SUM(F9,-D9)</f>
        <v>-89.973647999997411</v>
      </c>
      <c r="G12" s="17">
        <f>SUM(G9,-D9)</f>
        <v>-3226.5790479999941</v>
      </c>
      <c r="H12" s="17">
        <f>SUM(H9,-G9)</f>
        <v>-3476.038755000005</v>
      </c>
      <c r="J12" s="3"/>
    </row>
    <row r="13" spans="1:10" x14ac:dyDescent="0.25">
      <c r="B13" s="10" t="s">
        <v>32</v>
      </c>
      <c r="D13" s="17">
        <f>SUM(D10,-C10)</f>
        <v>2124.4465213277099</v>
      </c>
      <c r="E13" s="17">
        <f>SUM(E10,-D10)</f>
        <v>-624.51895446728577</v>
      </c>
      <c r="F13" s="17">
        <f>SUM(F10,-D10)</f>
        <v>-788.21842432058929</v>
      </c>
      <c r="G13" s="17">
        <f>SUM(G10,-D10)</f>
        <v>-2608.5094318885131</v>
      </c>
      <c r="H13" s="17">
        <f>SUM(H10,-G10)</f>
        <v>-1140.7726066521718</v>
      </c>
      <c r="J13" s="5"/>
    </row>
    <row r="14" spans="1:10" x14ac:dyDescent="0.25">
      <c r="D14" s="16"/>
      <c r="E14" s="17"/>
      <c r="F14" s="17"/>
      <c r="G14" s="17"/>
      <c r="H14" s="17"/>
      <c r="J14" s="5"/>
    </row>
    <row r="15" spans="1:10" x14ac:dyDescent="0.25">
      <c r="A15" s="15" t="s">
        <v>35</v>
      </c>
      <c r="B15" s="15"/>
      <c r="D15" s="16"/>
      <c r="E15" s="16"/>
      <c r="F15" s="16"/>
      <c r="G15" s="16"/>
      <c r="H15" s="16"/>
      <c r="J15" s="5"/>
    </row>
    <row r="16" spans="1:10" x14ac:dyDescent="0.25">
      <c r="A16" s="15"/>
      <c r="B16" s="15"/>
      <c r="D16" s="17"/>
      <c r="E16" s="17"/>
      <c r="F16" s="17"/>
      <c r="G16" s="17"/>
      <c r="H16" s="17"/>
      <c r="J16" s="5"/>
    </row>
    <row r="17" spans="1:10" ht="12" customHeight="1" x14ac:dyDescent="0.25">
      <c r="A17" s="10" t="s">
        <v>29</v>
      </c>
      <c r="C17" s="16">
        <f>SUM(ssi!C1)</f>
        <v>34259.485439999997</v>
      </c>
      <c r="D17" s="16">
        <f>SUM(ssi!D1)</f>
        <v>14978.088828999995</v>
      </c>
      <c r="E17" s="16">
        <f>SUM(ssi!E1)</f>
        <v>8272.947300900003</v>
      </c>
      <c r="F17" s="16">
        <f>SUM(ssi!F1)</f>
        <v>8276.6143830000001</v>
      </c>
      <c r="G17" s="16">
        <f>SUM(ssi!G1)</f>
        <v>4436.4861470000005</v>
      </c>
      <c r="H17" s="16">
        <f>SUM(ssi!H1)</f>
        <v>2133.0031650000001</v>
      </c>
      <c r="J17" s="5"/>
    </row>
    <row r="18" spans="1:10" ht="12" customHeight="1" x14ac:dyDescent="0.25">
      <c r="A18" s="10" t="s">
        <v>30</v>
      </c>
      <c r="C18" s="16">
        <f>SUM(ssi!J1)</f>
        <v>13970.543984303737</v>
      </c>
      <c r="D18" s="16">
        <f>SUM(ssi!K1)</f>
        <v>7110.4137655432487</v>
      </c>
      <c r="E18" s="16">
        <f>SUM(ssi!L1)</f>
        <v>3641.9569929504232</v>
      </c>
      <c r="F18" s="16">
        <f>SUM(ssi!M1)</f>
        <v>3043.3885742778734</v>
      </c>
      <c r="G18" s="16">
        <f>SUM(ssi!N1)</f>
        <v>1420.6699591644733</v>
      </c>
      <c r="H18" s="16">
        <f>SUM(ssi!O1)</f>
        <v>652.1680173544504</v>
      </c>
      <c r="J18" s="5"/>
    </row>
    <row r="19" spans="1:10" ht="12" customHeight="1" x14ac:dyDescent="0.25">
      <c r="D19" s="17"/>
      <c r="E19" s="17"/>
      <c r="F19" s="17"/>
      <c r="G19" s="17"/>
      <c r="H19" s="17"/>
      <c r="I19" s="28">
        <f>PRODUCT(D18/H18)</f>
        <v>10.90273300182209</v>
      </c>
      <c r="J19" s="3"/>
    </row>
    <row r="20" spans="1:10" ht="12" customHeight="1" x14ac:dyDescent="0.25">
      <c r="B20" s="10" t="s">
        <v>31</v>
      </c>
      <c r="D20" s="17">
        <f>SUM(D17,-C17)</f>
        <v>-19281.396611000004</v>
      </c>
      <c r="E20" s="17">
        <f>SUM(E17,-D17)</f>
        <v>-6705.1415280999918</v>
      </c>
      <c r="F20" s="17">
        <f>SUM(F17,-D17)</f>
        <v>-6701.4744459999947</v>
      </c>
      <c r="G20" s="17">
        <f>SUM(G17,-D17)</f>
        <v>-10541.602681999993</v>
      </c>
      <c r="H20" s="17">
        <f>SUM(H17,-G17)</f>
        <v>-2303.4829820000004</v>
      </c>
      <c r="J20" s="5"/>
    </row>
    <row r="21" spans="1:10" ht="12" customHeight="1" x14ac:dyDescent="0.25">
      <c r="B21" s="10" t="s">
        <v>32</v>
      </c>
      <c r="D21" s="17">
        <f>SUM(D18,-C18)</f>
        <v>-6860.1302187604879</v>
      </c>
      <c r="E21" s="17">
        <f>SUM(E18,-D18)</f>
        <v>-3468.4567725928255</v>
      </c>
      <c r="F21" s="17">
        <f>SUM(F18,-D18)</f>
        <v>-4067.0251912653753</v>
      </c>
      <c r="G21" s="17">
        <f>SUM(G18,-D18)</f>
        <v>-5689.7438063787758</v>
      </c>
      <c r="H21" s="17">
        <f>SUM(H18,-G18)</f>
        <v>-768.50194181002291</v>
      </c>
      <c r="J21" s="5"/>
    </row>
    <row r="22" spans="1:10" ht="12" customHeight="1" x14ac:dyDescent="0.25">
      <c r="D22" s="16"/>
      <c r="E22" s="17"/>
      <c r="F22" s="17"/>
      <c r="G22" s="17"/>
      <c r="H22" s="17"/>
      <c r="J22" s="5"/>
    </row>
    <row r="23" spans="1:10" ht="12" customHeight="1" x14ac:dyDescent="0.25">
      <c r="A23" s="15" t="s">
        <v>41</v>
      </c>
      <c r="B23" s="15"/>
      <c r="D23" s="16"/>
      <c r="E23" s="16"/>
      <c r="F23" s="16"/>
      <c r="G23" s="16"/>
      <c r="H23" s="16"/>
      <c r="J23" s="5"/>
    </row>
    <row r="24" spans="1:10" ht="12" customHeight="1" x14ac:dyDescent="0.25">
      <c r="A24" s="15"/>
      <c r="B24" s="15"/>
      <c r="D24" s="17"/>
      <c r="E24" s="17"/>
      <c r="F24" s="17"/>
      <c r="G24" s="17"/>
      <c r="H24" s="17"/>
      <c r="J24" s="5"/>
    </row>
    <row r="25" spans="1:10" ht="12" customHeight="1" x14ac:dyDescent="0.25">
      <c r="A25" s="10" t="s">
        <v>29</v>
      </c>
      <c r="C25" s="16">
        <f>SUM(ds!C1)</f>
        <v>4726.382059999999</v>
      </c>
      <c r="D25" s="16">
        <f>SUM(ds!D1)</f>
        <v>6549.4290459999993</v>
      </c>
      <c r="E25" s="16">
        <f>SUM(ds!E1)</f>
        <v>8803.0329411999992</v>
      </c>
      <c r="F25" s="16">
        <f>SUM(ds!F1)</f>
        <v>5125.3505050000003</v>
      </c>
      <c r="G25" s="16">
        <f>SUM(ds!G1)</f>
        <v>6211.8663209999986</v>
      </c>
      <c r="H25" s="16">
        <f>SUM(ds!H1)</f>
        <v>6791.8265957000012</v>
      </c>
      <c r="J25" s="5"/>
    </row>
    <row r="26" spans="1:10" ht="12" customHeight="1" x14ac:dyDescent="0.25">
      <c r="A26" s="10" t="s">
        <v>30</v>
      </c>
      <c r="C26" s="16">
        <f>SUM(ds!J1)</f>
        <v>1921.069947893734</v>
      </c>
      <c r="D26" s="16">
        <f>SUM(ds!K1)</f>
        <v>2445.1544131624519</v>
      </c>
      <c r="E26" s="16">
        <f>SUM(ds!L1)</f>
        <v>2987.213768542736</v>
      </c>
      <c r="F26" s="16">
        <f>SUM(ds!M1)</f>
        <v>1846.7146106815871</v>
      </c>
      <c r="G26" s="16">
        <f>SUM(ds!N1)</f>
        <v>1969.0531753881914</v>
      </c>
      <c r="H26" s="16">
        <f>SUM(ds!O1)</f>
        <v>2121.6025331377928</v>
      </c>
      <c r="J26" s="5"/>
    </row>
    <row r="27" spans="1:10" ht="12" customHeight="1" x14ac:dyDescent="0.25">
      <c r="D27" s="17"/>
      <c r="E27" s="17"/>
      <c r="F27" s="17"/>
      <c r="G27" s="17"/>
      <c r="H27" s="17"/>
      <c r="J27" s="5"/>
    </row>
    <row r="28" spans="1:10" ht="12" customHeight="1" x14ac:dyDescent="0.25">
      <c r="B28" s="10" t="s">
        <v>31</v>
      </c>
      <c r="D28" s="17">
        <f>SUM(D25,-C25)</f>
        <v>1823.0469860000003</v>
      </c>
      <c r="E28" s="17">
        <f>SUM(E25,-D25)</f>
        <v>2253.6038951999999</v>
      </c>
      <c r="F28" s="17">
        <f>SUM(F25,-D25)</f>
        <v>-1424.0785409999989</v>
      </c>
      <c r="G28" s="17">
        <f>SUM(G25,-D25)</f>
        <v>-337.56272500000068</v>
      </c>
      <c r="H28" s="17">
        <f>SUM(H25,-G25)</f>
        <v>579.96027470000263</v>
      </c>
      <c r="J28" s="5"/>
    </row>
    <row r="29" spans="1:10" ht="12" customHeight="1" x14ac:dyDescent="0.25">
      <c r="B29" s="10" t="s">
        <v>32</v>
      </c>
      <c r="D29" s="17">
        <f>SUM(D26,-C26)</f>
        <v>524.08446526871785</v>
      </c>
      <c r="E29" s="17">
        <f>SUM(E26,-D26)</f>
        <v>542.05935538028416</v>
      </c>
      <c r="F29" s="17">
        <f>SUM(F26,-D26)</f>
        <v>-598.43980248086473</v>
      </c>
      <c r="G29" s="17">
        <f>SUM(G26,-D26)</f>
        <v>-476.10123777426043</v>
      </c>
      <c r="H29" s="17">
        <f>SUM(H26,-G26)</f>
        <v>152.54935774960131</v>
      </c>
      <c r="J29" s="5"/>
    </row>
    <row r="30" spans="1:10" ht="12" customHeight="1" x14ac:dyDescent="0.25">
      <c r="D30" s="16"/>
      <c r="E30" s="17"/>
      <c r="F30" s="17"/>
      <c r="G30" s="17"/>
      <c r="H30" s="17"/>
      <c r="J30" s="5"/>
    </row>
    <row r="31" spans="1:10" ht="12" customHeight="1" x14ac:dyDescent="0.25">
      <c r="A31" s="15" t="s">
        <v>42</v>
      </c>
      <c r="B31" s="15"/>
      <c r="D31" s="16"/>
      <c r="E31" s="16"/>
      <c r="F31" s="16"/>
      <c r="G31" s="16"/>
      <c r="H31" s="16"/>
      <c r="J31" s="5"/>
    </row>
    <row r="32" spans="1:10" ht="12" customHeight="1" x14ac:dyDescent="0.25">
      <c r="A32" s="15"/>
      <c r="B32" s="15"/>
      <c r="D32" s="17"/>
      <c r="E32" s="17"/>
      <c r="F32" s="17"/>
      <c r="G32" s="17"/>
      <c r="H32" s="17"/>
      <c r="J32" s="5"/>
    </row>
    <row r="33" spans="1:39" ht="12" customHeight="1" x14ac:dyDescent="0.25">
      <c r="A33" s="10" t="s">
        <v>29</v>
      </c>
      <c r="C33" s="16">
        <f>SUM(wc!C1)</f>
        <v>2487.0715275000002</v>
      </c>
      <c r="D33" s="16">
        <f>SUM(wc!D1)</f>
        <v>3970.276132</v>
      </c>
      <c r="E33" s="16">
        <f>SUM(wc!E1)</f>
        <v>4114.814132200001</v>
      </c>
      <c r="F33" s="16">
        <f>SUM(wc!F1)</f>
        <v>2308.7851763999997</v>
      </c>
      <c r="G33" s="16">
        <f>SUM(wc!G1)</f>
        <v>1473.1960556000001</v>
      </c>
      <c r="H33" s="16">
        <f>SUM(wc!H1)</f>
        <v>1391.7971594000001</v>
      </c>
      <c r="J33" s="5"/>
    </row>
    <row r="34" spans="1:39" ht="12" customHeight="1" x14ac:dyDescent="0.25">
      <c r="A34" s="10" t="s">
        <v>30</v>
      </c>
      <c r="C34" s="16">
        <f>SUM(wc!J1)</f>
        <v>969.09987060920014</v>
      </c>
      <c r="D34" s="16">
        <f>SUM(wc!K1)</f>
        <v>1655.9361708652923</v>
      </c>
      <c r="E34" s="16">
        <f>SUM(wc!L1)</f>
        <v>1594.1469486359333</v>
      </c>
      <c r="F34" s="16">
        <f>SUM(wc!M1)</f>
        <v>1068.6380941544187</v>
      </c>
      <c r="G34" s="16">
        <f>SUM(wc!N1)</f>
        <v>543.79112887551548</v>
      </c>
      <c r="H34" s="16">
        <f>SUM(wc!O1)</f>
        <v>553.09063527185276</v>
      </c>
      <c r="J34" s="5"/>
    </row>
    <row r="35" spans="1:39" ht="12" customHeight="1" x14ac:dyDescent="0.25">
      <c r="D35" s="17"/>
      <c r="E35" s="17"/>
      <c r="F35" s="17"/>
      <c r="G35" s="17"/>
      <c r="H35" s="17"/>
      <c r="J35" s="5"/>
    </row>
    <row r="36" spans="1:39" ht="12" customHeight="1" x14ac:dyDescent="0.25">
      <c r="B36" s="10" t="s">
        <v>31</v>
      </c>
      <c r="D36" s="17">
        <f>SUM(D33,-C33)</f>
        <v>1483.2046044999997</v>
      </c>
      <c r="E36" s="17">
        <f>SUM(E33,-D33)</f>
        <v>144.53800020000108</v>
      </c>
      <c r="F36" s="17">
        <f>SUM(F33,-D33)</f>
        <v>-1661.4909556000002</v>
      </c>
      <c r="G36" s="17">
        <f>SUM(G33,-D33)</f>
        <v>-2497.0800763999996</v>
      </c>
      <c r="H36" s="17">
        <f>SUM(H33,-G33)</f>
        <v>-81.398896200000081</v>
      </c>
      <c r="J36" s="5"/>
    </row>
    <row r="37" spans="1:39" ht="12" customHeight="1" x14ac:dyDescent="0.25">
      <c r="B37" s="10" t="s">
        <v>32</v>
      </c>
      <c r="D37" s="17">
        <f>SUM(D34,-C34)</f>
        <v>686.83630025609216</v>
      </c>
      <c r="E37" s="17">
        <f>SUM(E34,-D34)</f>
        <v>-61.789222229358984</v>
      </c>
      <c r="F37" s="17">
        <f>SUM(F34,-D34)</f>
        <v>-587.2980767108736</v>
      </c>
      <c r="G37" s="17">
        <f>SUM(G34,-D34)</f>
        <v>-1112.1450419897769</v>
      </c>
      <c r="H37" s="17">
        <f>SUM(H34,-G34)</f>
        <v>9.2995063963372786</v>
      </c>
      <c r="J37" s="5"/>
    </row>
    <row r="38" spans="1:39" ht="12" customHeight="1" x14ac:dyDescent="0.25">
      <c r="D38" s="16"/>
      <c r="E38" s="17"/>
      <c r="F38" s="17"/>
      <c r="G38" s="17"/>
      <c r="H38" s="17"/>
      <c r="J38" s="5"/>
    </row>
    <row r="39" spans="1:39" s="11" customFormat="1" ht="12" customHeight="1" x14ac:dyDescent="0.25">
      <c r="A39" s="15" t="s">
        <v>46</v>
      </c>
      <c r="B39" s="15"/>
      <c r="D39" s="16"/>
      <c r="E39" s="16"/>
      <c r="F39" s="16"/>
      <c r="G39" s="16"/>
      <c r="H39" s="16"/>
      <c r="I39" s="10"/>
      <c r="J39" s="5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</row>
    <row r="40" spans="1:39" s="11" customFormat="1" ht="12" customHeight="1" x14ac:dyDescent="0.25">
      <c r="A40" s="15"/>
      <c r="B40" s="15"/>
      <c r="D40" s="17"/>
      <c r="E40" s="17"/>
      <c r="F40" s="17"/>
      <c r="G40" s="17"/>
      <c r="H40" s="17"/>
      <c r="I40" s="10"/>
      <c r="J40" s="5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</row>
    <row r="41" spans="1:39" s="11" customFormat="1" ht="12" customHeight="1" x14ac:dyDescent="0.25">
      <c r="A41" s="10" t="s">
        <v>29</v>
      </c>
      <c r="B41" s="10"/>
      <c r="C41" s="16">
        <f t="shared" ref="C41:H42" si="0">SUM(C9,C17,C25,C33)</f>
        <v>53581.495893500003</v>
      </c>
      <c r="D41" s="16">
        <f t="shared" si="0"/>
        <v>41349.897274999988</v>
      </c>
      <c r="E41" s="16">
        <f t="shared" si="0"/>
        <v>36238.231536300002</v>
      </c>
      <c r="F41" s="16">
        <f t="shared" si="0"/>
        <v>31472.879684400003</v>
      </c>
      <c r="G41" s="16">
        <f t="shared" si="0"/>
        <v>24747.072743600002</v>
      </c>
      <c r="H41" s="16">
        <f t="shared" si="0"/>
        <v>19466.112385099997</v>
      </c>
      <c r="I41" s="10"/>
      <c r="J41" s="5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</row>
    <row r="42" spans="1:39" s="11" customFormat="1" ht="12" customHeight="1" x14ac:dyDescent="0.25">
      <c r="A42" s="10" t="s">
        <v>30</v>
      </c>
      <c r="B42" s="10"/>
      <c r="C42" s="16">
        <f t="shared" si="0"/>
        <v>22664.250713369034</v>
      </c>
      <c r="D42" s="16">
        <f t="shared" si="0"/>
        <v>19139.487781461066</v>
      </c>
      <c r="E42" s="16">
        <f t="shared" si="0"/>
        <v>15526.782187551877</v>
      </c>
      <c r="F42" s="16">
        <f t="shared" si="0"/>
        <v>13098.506286683361</v>
      </c>
      <c r="G42" s="16">
        <f t="shared" si="0"/>
        <v>9252.9882634297373</v>
      </c>
      <c r="H42" s="16">
        <f t="shared" si="0"/>
        <v>7505.5625791134817</v>
      </c>
      <c r="I42" s="10"/>
      <c r="J42" s="5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</row>
    <row r="43" spans="1:39" s="11" customFormat="1" ht="12" customHeight="1" x14ac:dyDescent="0.25">
      <c r="A43" s="10"/>
      <c r="B43" s="10"/>
      <c r="C43" s="17"/>
      <c r="D43" s="16"/>
      <c r="E43" s="17"/>
      <c r="F43" s="17"/>
      <c r="G43" s="17"/>
      <c r="H43" s="17"/>
      <c r="I43" s="10"/>
      <c r="J43" s="5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</row>
    <row r="44" spans="1:39" s="11" customFormat="1" ht="12" customHeight="1" x14ac:dyDescent="0.25">
      <c r="A44" s="10"/>
      <c r="B44" s="10" t="s">
        <v>31</v>
      </c>
      <c r="C44" s="16"/>
      <c r="D44" s="17">
        <f>SUM(D41,-C41)</f>
        <v>-12231.598618500015</v>
      </c>
      <c r="E44" s="17">
        <f>SUM(E41,-D41)</f>
        <v>-5111.6657386999868</v>
      </c>
      <c r="F44" s="17">
        <f>SUM(F41,-D41)</f>
        <v>-9877.0175905999859</v>
      </c>
      <c r="G44" s="17">
        <f>SUM(G41,-D41)</f>
        <v>-16602.824531399987</v>
      </c>
      <c r="H44" s="17">
        <f>SUM(H41,-G41)</f>
        <v>-5280.9603585000041</v>
      </c>
      <c r="I44" s="10"/>
      <c r="J44" s="5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</row>
    <row r="45" spans="1:39" s="11" customFormat="1" ht="12" customHeight="1" x14ac:dyDescent="0.25">
      <c r="A45" s="10"/>
      <c r="B45" s="10" t="s">
        <v>32</v>
      </c>
      <c r="C45" s="16"/>
      <c r="D45" s="17">
        <f>SUM(D42,-C42)</f>
        <v>-3524.7629319079679</v>
      </c>
      <c r="E45" s="17">
        <f>SUM(E42,-D42)</f>
        <v>-3612.7055939091897</v>
      </c>
      <c r="F45" s="17">
        <f>SUM(F42,-D42)</f>
        <v>-6040.9814947777049</v>
      </c>
      <c r="G45" s="17">
        <f>SUM(G42,-D42)</f>
        <v>-9886.499518031329</v>
      </c>
      <c r="H45" s="17">
        <f>SUM(H42,-G42)</f>
        <v>-1747.4256843162557</v>
      </c>
      <c r="I45" s="10"/>
      <c r="J45" s="5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 s="11" customFormat="1" ht="12" customHeight="1" x14ac:dyDescent="0.25">
      <c r="A46" s="10"/>
      <c r="B46" s="10"/>
      <c r="C46" s="16"/>
      <c r="D46" s="16"/>
      <c r="E46" s="17"/>
      <c r="F46" s="17"/>
      <c r="G46" s="17"/>
      <c r="H46" s="17"/>
      <c r="I46" s="10"/>
      <c r="J46" s="5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</row>
    <row r="47" spans="1:39" s="11" customFormat="1" ht="12" customHeight="1" x14ac:dyDescent="0.25">
      <c r="A47" s="12"/>
      <c r="B47" s="12"/>
      <c r="C47" s="18"/>
      <c r="D47" s="18"/>
      <c r="E47" s="12"/>
      <c r="F47" s="18"/>
      <c r="G47" s="12"/>
      <c r="H47" s="18"/>
      <c r="I47" s="10"/>
      <c r="J47" s="10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</row>
    <row r="48" spans="1:39" s="11" customFormat="1" ht="12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</row>
    <row r="49" spans="1:39" s="11" customFormat="1" ht="12" customHeight="1" x14ac:dyDescent="0.25">
      <c r="A49" s="10" t="s">
        <v>33</v>
      </c>
      <c r="B49" s="19"/>
      <c r="C49" s="10"/>
      <c r="D49" s="10"/>
      <c r="E49" s="20"/>
      <c r="F49" s="10"/>
      <c r="G49" s="21"/>
      <c r="H49" s="10"/>
      <c r="I49" s="10"/>
      <c r="J49" s="10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</row>
    <row r="50" spans="1:39" s="11" customFormat="1" ht="12" customHeight="1" x14ac:dyDescent="0.25">
      <c r="A50" s="10"/>
      <c r="B50" s="10"/>
      <c r="C50" s="20"/>
      <c r="D50" s="20"/>
      <c r="E50" s="20"/>
      <c r="F50" s="20"/>
      <c r="G50" s="10"/>
      <c r="H50" s="10"/>
      <c r="I50" s="10"/>
      <c r="J50" s="10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</row>
    <row r="51" spans="1:39" s="11" customFormat="1" ht="12" customHeight="1" x14ac:dyDescent="0.25">
      <c r="A51" s="10"/>
      <c r="B51" s="10"/>
      <c r="C51" s="20"/>
      <c r="D51" s="20"/>
      <c r="E51" s="20"/>
      <c r="F51" s="20"/>
      <c r="G51" s="10"/>
      <c r="H51" s="10"/>
      <c r="I51" s="10"/>
      <c r="J51" s="10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</row>
    <row r="52" spans="1:39" s="11" customFormat="1" ht="12" customHeight="1" x14ac:dyDescent="0.25">
      <c r="A52" s="10"/>
      <c r="B52" s="10"/>
      <c r="C52" s="20"/>
      <c r="D52" s="20"/>
      <c r="E52" s="20"/>
      <c r="F52" s="22"/>
      <c r="G52" s="10"/>
      <c r="H52" s="22"/>
      <c r="I52" s="23"/>
      <c r="J52" s="10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</row>
  </sheetData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activeCell="A68" sqref="A68:N141"/>
    </sheetView>
  </sheetViews>
  <sheetFormatPr defaultRowHeight="12" customHeight="1" x14ac:dyDescent="0.3"/>
  <cols>
    <col min="1" max="47" width="8.5546875" style="3" customWidth="1"/>
    <col min="48" max="66" width="9.5546875" style="3" customWidth="1"/>
    <col min="67" max="129" width="6.21875" style="3" customWidth="1"/>
    <col min="130" max="16384" width="8.88671875" style="9"/>
  </cols>
  <sheetData>
    <row r="1" spans="1:31" ht="12" customHeight="1" x14ac:dyDescent="0.3">
      <c r="A1" s="30" t="s">
        <v>14</v>
      </c>
      <c r="B1" s="4">
        <v>1.03</v>
      </c>
      <c r="C1" s="6">
        <f>SUM(C4:C66)</f>
        <v>2487.0715275000002</v>
      </c>
      <c r="D1" s="6">
        <f>SUM(D4:D66)</f>
        <v>3970.276132</v>
      </c>
      <c r="E1" s="6">
        <f t="shared" ref="E1:H1" si="0">SUM(E4:E66)</f>
        <v>4114.814132200001</v>
      </c>
      <c r="F1" s="6">
        <f t="shared" si="0"/>
        <v>2308.7851763999997</v>
      </c>
      <c r="G1" s="6">
        <f t="shared" si="0"/>
        <v>1473.1960556000001</v>
      </c>
      <c r="H1" s="6">
        <f t="shared" si="0"/>
        <v>1391.7971594000001</v>
      </c>
      <c r="I1" s="6"/>
      <c r="J1" s="6">
        <f>SUM(J4:J66)</f>
        <v>969.09987060920014</v>
      </c>
      <c r="K1" s="6">
        <f>SUM(K4:K66)</f>
        <v>1655.9361708652923</v>
      </c>
      <c r="L1" s="6">
        <f t="shared" ref="L1:O1" si="1">SUM(L4:L66)</f>
        <v>1594.1469486359333</v>
      </c>
      <c r="M1" s="6">
        <f t="shared" si="1"/>
        <v>1068.6380941544187</v>
      </c>
      <c r="N1" s="6">
        <f>SUM(N4:N66)</f>
        <v>543.79112887551548</v>
      </c>
      <c r="O1" s="6">
        <f t="shared" si="1"/>
        <v>553.09063527185276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31" ht="12" customHeight="1" x14ac:dyDescent="0.3">
      <c r="A2" s="30"/>
      <c r="B2" s="4"/>
      <c r="C2" s="5"/>
      <c r="D2" s="5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31" ht="12" customHeight="1" x14ac:dyDescent="0.3">
      <c r="A3" s="30"/>
      <c r="B3" s="30"/>
      <c r="C3" s="30"/>
      <c r="D3" s="30" t="s">
        <v>15</v>
      </c>
      <c r="E3" s="30" t="s">
        <v>16</v>
      </c>
      <c r="F3" s="5" t="s">
        <v>17</v>
      </c>
      <c r="G3" s="5" t="s">
        <v>18</v>
      </c>
      <c r="H3" s="5" t="s">
        <v>19</v>
      </c>
      <c r="I3" s="5"/>
      <c r="J3" s="30"/>
      <c r="K3" s="30" t="s">
        <v>15</v>
      </c>
      <c r="L3" s="30" t="s">
        <v>16</v>
      </c>
      <c r="M3" s="5" t="s">
        <v>17</v>
      </c>
      <c r="N3" s="5" t="s">
        <v>18</v>
      </c>
      <c r="O3" s="5" t="s">
        <v>19</v>
      </c>
    </row>
    <row r="4" spans="1:31" ht="12" customHeight="1" x14ac:dyDescent="0.3">
      <c r="A4" s="30">
        <v>17</v>
      </c>
      <c r="B4" s="30">
        <f>PRODUCT(B5,B$1)</f>
        <v>1.0609</v>
      </c>
      <c r="C4" s="3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5"/>
      <c r="J4" s="31">
        <f t="shared" ref="J4:O6" si="2">PRODUCT($B4,C4)</f>
        <v>0</v>
      </c>
      <c r="K4" s="31">
        <f t="shared" si="2"/>
        <v>0</v>
      </c>
      <c r="L4" s="31">
        <f t="shared" si="2"/>
        <v>0</v>
      </c>
      <c r="M4" s="31">
        <f t="shared" si="2"/>
        <v>0</v>
      </c>
      <c r="N4" s="31">
        <f t="shared" si="2"/>
        <v>0</v>
      </c>
      <c r="O4" s="31">
        <f t="shared" si="2"/>
        <v>0</v>
      </c>
    </row>
    <row r="5" spans="1:31" ht="12" customHeight="1" x14ac:dyDescent="0.3">
      <c r="A5" s="30">
        <v>18</v>
      </c>
      <c r="B5" s="30">
        <f>PRODUCT(B6,B$1)</f>
        <v>1.03</v>
      </c>
      <c r="C5" s="3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5"/>
      <c r="J5" s="31">
        <f t="shared" si="2"/>
        <v>0</v>
      </c>
      <c r="K5" s="31">
        <f t="shared" si="2"/>
        <v>0</v>
      </c>
      <c r="L5" s="31">
        <f t="shared" si="2"/>
        <v>0</v>
      </c>
      <c r="M5" s="31">
        <f t="shared" si="2"/>
        <v>0</v>
      </c>
      <c r="N5" s="31">
        <f t="shared" si="2"/>
        <v>0</v>
      </c>
      <c r="O5" s="31">
        <f t="shared" si="2"/>
        <v>0</v>
      </c>
    </row>
    <row r="6" spans="1:31" ht="12" customHeight="1" x14ac:dyDescent="0.3">
      <c r="A6" s="30">
        <v>19</v>
      </c>
      <c r="B6" s="32">
        <v>1</v>
      </c>
      <c r="C6" s="3">
        <v>0</v>
      </c>
      <c r="D6" s="6">
        <v>0</v>
      </c>
      <c r="E6" s="31">
        <v>0</v>
      </c>
      <c r="F6" s="31">
        <v>0</v>
      </c>
      <c r="G6" s="31">
        <v>0</v>
      </c>
      <c r="H6" s="31">
        <v>0</v>
      </c>
      <c r="I6" s="31"/>
      <c r="J6" s="31">
        <f>PRODUCT($B6,C6)</f>
        <v>0</v>
      </c>
      <c r="K6" s="31">
        <f t="shared" si="2"/>
        <v>0</v>
      </c>
      <c r="L6" s="31">
        <f t="shared" si="2"/>
        <v>0</v>
      </c>
      <c r="M6" s="31">
        <f t="shared" si="2"/>
        <v>0</v>
      </c>
      <c r="N6" s="31">
        <f t="shared" si="2"/>
        <v>0</v>
      </c>
      <c r="O6" s="31">
        <f>PRODUCT($B6,H6)</f>
        <v>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2" customHeight="1" x14ac:dyDescent="0.3">
      <c r="A7" s="3">
        <f t="shared" ref="A7" si="3">SUM(A6,1)</f>
        <v>20</v>
      </c>
      <c r="B7" s="8">
        <f>PRODUCT(B6,1/B$1)</f>
        <v>0.970873786407767</v>
      </c>
      <c r="C7" s="3">
        <v>0</v>
      </c>
      <c r="D7" s="7">
        <v>0</v>
      </c>
      <c r="E7" s="6">
        <v>0</v>
      </c>
      <c r="F7" s="7">
        <v>0</v>
      </c>
      <c r="G7" s="7">
        <v>0</v>
      </c>
      <c r="H7" s="7">
        <v>0</v>
      </c>
      <c r="I7" s="7"/>
      <c r="J7" s="31">
        <f t="shared" ref="J7:J66" si="4">PRODUCT($B7,C7)</f>
        <v>0</v>
      </c>
      <c r="K7" s="7">
        <f t="shared" ref="K7:K38" si="5">PRODUCT($B7,D7)</f>
        <v>0</v>
      </c>
      <c r="L7" s="7">
        <f t="shared" ref="L7:L38" si="6">PRODUCT($B7,E7)</f>
        <v>0</v>
      </c>
      <c r="M7" s="7">
        <f t="shared" ref="M7:M38" si="7">PRODUCT($B7,F7)</f>
        <v>0</v>
      </c>
      <c r="N7" s="7">
        <f t="shared" ref="N7:N38" si="8">PRODUCT($B7,G7)</f>
        <v>0</v>
      </c>
      <c r="O7" s="7">
        <f t="shared" ref="O7" si="9">PRODUCT($B7,H7)</f>
        <v>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2" customHeight="1" x14ac:dyDescent="0.3">
      <c r="A8" s="3">
        <f t="shared" ref="A8:A66" si="10">SUM(A7,1)</f>
        <v>21</v>
      </c>
      <c r="B8" s="8">
        <f t="shared" ref="B8:B66" si="11">PRODUCT(B7,1/B$1)</f>
        <v>0.94259590913375435</v>
      </c>
      <c r="C8" s="3">
        <v>0</v>
      </c>
      <c r="D8" s="3">
        <v>0</v>
      </c>
      <c r="E8" s="7">
        <v>0</v>
      </c>
      <c r="F8" s="3">
        <v>0</v>
      </c>
      <c r="G8" s="7">
        <v>0</v>
      </c>
      <c r="H8" s="7">
        <v>0</v>
      </c>
      <c r="I8" s="7"/>
      <c r="J8" s="31">
        <f t="shared" si="4"/>
        <v>0</v>
      </c>
      <c r="K8" s="7">
        <f t="shared" si="5"/>
        <v>0</v>
      </c>
      <c r="L8" s="7">
        <f t="shared" si="6"/>
        <v>0</v>
      </c>
      <c r="M8" s="7">
        <f t="shared" si="7"/>
        <v>0</v>
      </c>
      <c r="N8" s="7">
        <f t="shared" si="8"/>
        <v>0</v>
      </c>
      <c r="O8" s="7">
        <f t="shared" ref="O8:O66" si="12">PRODUCT($B8,H8)</f>
        <v>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12" customHeight="1" x14ac:dyDescent="0.3">
      <c r="A9" s="3">
        <f t="shared" si="10"/>
        <v>22</v>
      </c>
      <c r="B9" s="8">
        <f t="shared" si="11"/>
        <v>0.91514165935315961</v>
      </c>
      <c r="C9" s="3">
        <v>1.181397</v>
      </c>
      <c r="D9" s="7">
        <v>2.15666</v>
      </c>
      <c r="E9" s="7">
        <v>6.2570459999999999</v>
      </c>
      <c r="F9" s="3">
        <v>23.350739999999998</v>
      </c>
      <c r="G9" s="7">
        <v>0</v>
      </c>
      <c r="H9" s="7">
        <v>0</v>
      </c>
      <c r="I9" s="7"/>
      <c r="J9" s="31">
        <f t="shared" si="4"/>
        <v>1.0811456109348447</v>
      </c>
      <c r="K9" s="7">
        <f t="shared" si="5"/>
        <v>1.9736494110605851</v>
      </c>
      <c r="L9" s="7">
        <f t="shared" si="6"/>
        <v>5.7260834590890495</v>
      </c>
      <c r="M9" s="7">
        <f t="shared" si="7"/>
        <v>21.369234950724195</v>
      </c>
      <c r="N9" s="7">
        <f t="shared" si="8"/>
        <v>0</v>
      </c>
      <c r="O9" s="7">
        <f t="shared" si="12"/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2" customHeight="1" x14ac:dyDescent="0.3">
      <c r="A10" s="3">
        <f t="shared" si="10"/>
        <v>23</v>
      </c>
      <c r="B10" s="8">
        <f t="shared" si="11"/>
        <v>0.888487047915689</v>
      </c>
      <c r="C10" s="3">
        <v>1.2957920000000001</v>
      </c>
      <c r="D10" s="7">
        <v>10.05828</v>
      </c>
      <c r="E10" s="7">
        <v>0</v>
      </c>
      <c r="F10" s="3">
        <v>0</v>
      </c>
      <c r="G10" s="6">
        <v>0.13311529999999999</v>
      </c>
      <c r="H10" s="7">
        <v>0</v>
      </c>
      <c r="I10" s="7"/>
      <c r="J10" s="31">
        <f t="shared" si="4"/>
        <v>1.1512944087927666</v>
      </c>
      <c r="K10" s="7">
        <f t="shared" si="5"/>
        <v>8.9366515043094168</v>
      </c>
      <c r="L10" s="7">
        <f t="shared" si="6"/>
        <v>0</v>
      </c>
      <c r="M10" s="7">
        <f t="shared" si="7"/>
        <v>0</v>
      </c>
      <c r="N10" s="7">
        <f t="shared" si="8"/>
        <v>0.11827121992941131</v>
      </c>
      <c r="O10" s="7">
        <f t="shared" si="12"/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2" customHeight="1" x14ac:dyDescent="0.3">
      <c r="A11" s="3">
        <f t="shared" si="10"/>
        <v>24</v>
      </c>
      <c r="B11" s="8">
        <f t="shared" si="11"/>
        <v>0.86260878438416411</v>
      </c>
      <c r="C11" s="3">
        <v>0</v>
      </c>
      <c r="D11" s="7">
        <v>0</v>
      </c>
      <c r="E11" s="7">
        <v>7.2710850000000002</v>
      </c>
      <c r="F11" s="3">
        <v>90.401269999999997</v>
      </c>
      <c r="G11" s="7">
        <v>1.06087</v>
      </c>
      <c r="H11" s="7">
        <v>0</v>
      </c>
      <c r="I11" s="7"/>
      <c r="J11" s="31">
        <f t="shared" si="4"/>
        <v>0</v>
      </c>
      <c r="K11" s="7">
        <f t="shared" si="5"/>
        <v>0</v>
      </c>
      <c r="L11" s="7">
        <f t="shared" si="6"/>
        <v>6.2721017930039302</v>
      </c>
      <c r="M11" s="7">
        <f t="shared" si="7"/>
        <v>77.980929621484606</v>
      </c>
      <c r="N11" s="7">
        <f t="shared" si="8"/>
        <v>0.91511578108962821</v>
      </c>
      <c r="O11" s="7">
        <f t="shared" si="12"/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2" customHeight="1" x14ac:dyDescent="0.3">
      <c r="A12" s="3">
        <f t="shared" si="10"/>
        <v>25</v>
      </c>
      <c r="B12" s="8">
        <f t="shared" si="11"/>
        <v>0.83748425668365445</v>
      </c>
      <c r="C12" s="3">
        <v>0.1086824</v>
      </c>
      <c r="D12" s="7">
        <v>2.6577660000000001</v>
      </c>
      <c r="E12" s="7">
        <v>4.837574</v>
      </c>
      <c r="F12" s="3">
        <v>76.023719999999997</v>
      </c>
      <c r="G12" s="3">
        <v>10.397930000000001</v>
      </c>
      <c r="H12" s="7">
        <v>0</v>
      </c>
      <c r="I12" s="7"/>
      <c r="J12" s="31">
        <f t="shared" si="4"/>
        <v>9.1019798978595606E-2</v>
      </c>
      <c r="K12" s="7">
        <f t="shared" si="5"/>
        <v>2.2258371829490895</v>
      </c>
      <c r="L12" s="7">
        <f t="shared" si="6"/>
        <v>4.0513920655421733</v>
      </c>
      <c r="M12" s="7">
        <f t="shared" si="7"/>
        <v>63.66866863452627</v>
      </c>
      <c r="N12" s="7">
        <f t="shared" si="8"/>
        <v>8.7081026770986707</v>
      </c>
      <c r="O12" s="7">
        <f t="shared" si="12"/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2" customHeight="1" x14ac:dyDescent="0.3">
      <c r="A13" s="3">
        <f t="shared" si="10"/>
        <v>26</v>
      </c>
      <c r="B13" s="8">
        <f t="shared" si="11"/>
        <v>0.81309151134335389</v>
      </c>
      <c r="C13" s="3">
        <v>18.121829999999999</v>
      </c>
      <c r="D13" s="7">
        <v>76.501710000000003</v>
      </c>
      <c r="E13" s="7">
        <v>6.5262919999999998</v>
      </c>
      <c r="F13" s="3">
        <v>8.5167850000000005</v>
      </c>
      <c r="G13" s="7">
        <v>7.9981660000000003</v>
      </c>
      <c r="H13" s="6">
        <v>0</v>
      </c>
      <c r="I13" s="7"/>
      <c r="J13" s="31">
        <f t="shared" si="4"/>
        <v>14.73470614300733</v>
      </c>
      <c r="K13" s="7">
        <f t="shared" si="5"/>
        <v>62.202891004250972</v>
      </c>
      <c r="L13" s="7">
        <f t="shared" si="6"/>
        <v>5.3064726257480395</v>
      </c>
      <c r="M13" s="7">
        <f t="shared" si="7"/>
        <v>6.9249255874364071</v>
      </c>
      <c r="N13" s="7">
        <f t="shared" si="8"/>
        <v>6.5032408809150279</v>
      </c>
      <c r="O13" s="7">
        <f t="shared" si="12"/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2" customHeight="1" x14ac:dyDescent="0.3">
      <c r="A14" s="3">
        <f t="shared" si="10"/>
        <v>27</v>
      </c>
      <c r="B14" s="8">
        <f t="shared" si="11"/>
        <v>0.78940923431393584</v>
      </c>
      <c r="C14" s="3">
        <v>0</v>
      </c>
      <c r="D14" s="7">
        <v>34.327419999999996</v>
      </c>
      <c r="E14" s="7">
        <v>17.203279999999999</v>
      </c>
      <c r="F14" s="3">
        <v>39.842109999999998</v>
      </c>
      <c r="G14" s="7">
        <v>7.2312909999999997</v>
      </c>
      <c r="H14" s="6">
        <v>0</v>
      </c>
      <c r="I14" s="7"/>
      <c r="J14" s="31">
        <f t="shared" si="4"/>
        <v>0</v>
      </c>
      <c r="K14" s="7">
        <f t="shared" si="5"/>
        <v>27.098382338172886</v>
      </c>
      <c r="L14" s="7">
        <f t="shared" si="6"/>
        <v>13.580428092488246</v>
      </c>
      <c r="M14" s="7">
        <f t="shared" si="7"/>
        <v>31.451729548551604</v>
      </c>
      <c r="N14" s="7">
        <f t="shared" si="8"/>
        <v>5.7084478914112555</v>
      </c>
      <c r="O14" s="7">
        <f t="shared" si="12"/>
        <v>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2" customHeight="1" x14ac:dyDescent="0.3">
      <c r="A15" s="3">
        <f t="shared" si="10"/>
        <v>28</v>
      </c>
      <c r="B15" s="8">
        <f t="shared" si="11"/>
        <v>0.76641673234362706</v>
      </c>
      <c r="C15" s="3">
        <v>0</v>
      </c>
      <c r="D15" s="7">
        <v>79.953990000000005</v>
      </c>
      <c r="E15" s="7">
        <v>5.9623100000000004</v>
      </c>
      <c r="F15" s="3">
        <v>0</v>
      </c>
      <c r="G15" s="7">
        <v>0</v>
      </c>
      <c r="H15" s="7">
        <v>24.49352</v>
      </c>
      <c r="I15" s="7"/>
      <c r="J15" s="31">
        <f t="shared" si="4"/>
        <v>0</v>
      </c>
      <c r="K15" s="7">
        <f t="shared" si="5"/>
        <v>61.278075753635036</v>
      </c>
      <c r="L15" s="7">
        <f t="shared" si="6"/>
        <v>4.5696141474197312</v>
      </c>
      <c r="M15" s="7">
        <f t="shared" si="7"/>
        <v>0</v>
      </c>
      <c r="N15" s="7">
        <f t="shared" si="8"/>
        <v>0</v>
      </c>
      <c r="O15" s="7">
        <f t="shared" si="12"/>
        <v>18.772243561993278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2" customHeight="1" x14ac:dyDescent="0.3">
      <c r="A16" s="3">
        <f t="shared" si="10"/>
        <v>29</v>
      </c>
      <c r="B16" s="8">
        <f t="shared" si="11"/>
        <v>0.74409391489672527</v>
      </c>
      <c r="C16" s="3">
        <v>96.936239999999998</v>
      </c>
      <c r="D16" s="7">
        <v>118.1742</v>
      </c>
      <c r="E16" s="7">
        <v>20.033010000000001</v>
      </c>
      <c r="F16" s="3">
        <v>0.4509899</v>
      </c>
      <c r="G16" s="7">
        <v>4.1048609999999996</v>
      </c>
      <c r="H16" s="7">
        <v>20.823630000000001</v>
      </c>
      <c r="I16" s="7"/>
      <c r="J16" s="31">
        <f t="shared" si="4"/>
        <v>72.129666316968539</v>
      </c>
      <c r="K16" s="7">
        <f t="shared" si="5"/>
        <v>87.932703117788591</v>
      </c>
      <c r="L16" s="7">
        <f t="shared" si="6"/>
        <v>14.906440838065247</v>
      </c>
      <c r="M16" s="7">
        <f t="shared" si="7"/>
        <v>0.33557884026988266</v>
      </c>
      <c r="N16" s="7">
        <f t="shared" si="8"/>
        <v>3.0544020915968861</v>
      </c>
      <c r="O16" s="7">
        <f t="shared" si="12"/>
        <v>15.494736369060897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12" customHeight="1" x14ac:dyDescent="0.3">
      <c r="A17" s="3">
        <f t="shared" si="10"/>
        <v>30</v>
      </c>
      <c r="B17" s="8">
        <f t="shared" si="11"/>
        <v>0.72242127659876243</v>
      </c>
      <c r="C17" s="3">
        <v>0</v>
      </c>
      <c r="D17" s="7">
        <v>17.835789999999999</v>
      </c>
      <c r="E17" s="7">
        <v>36.364069999999998</v>
      </c>
      <c r="F17" s="3">
        <v>27.81841</v>
      </c>
      <c r="G17" s="7">
        <v>1.6728829999999999</v>
      </c>
      <c r="H17" s="7">
        <v>0</v>
      </c>
      <c r="I17" s="7"/>
      <c r="J17" s="31">
        <f t="shared" si="4"/>
        <v>0</v>
      </c>
      <c r="K17" s="7">
        <f t="shared" si="5"/>
        <v>12.884954180947441</v>
      </c>
      <c r="L17" s="7">
        <f t="shared" si="6"/>
        <v>26.270177871726759</v>
      </c>
      <c r="M17" s="7">
        <f t="shared" si="7"/>
        <v>20.096611265147779</v>
      </c>
      <c r="N17" s="7">
        <f t="shared" si="8"/>
        <v>1.2085262724603674</v>
      </c>
      <c r="O17" s="7">
        <f t="shared" si="12"/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12" customHeight="1" x14ac:dyDescent="0.3">
      <c r="A18" s="3">
        <f t="shared" si="10"/>
        <v>31</v>
      </c>
      <c r="B18" s="8">
        <f t="shared" si="11"/>
        <v>0.70137988019297326</v>
      </c>
      <c r="C18" s="3">
        <v>0</v>
      </c>
      <c r="D18" s="7">
        <v>14.348839999999999</v>
      </c>
      <c r="E18" s="7">
        <v>2.154013</v>
      </c>
      <c r="F18" s="3">
        <v>0</v>
      </c>
      <c r="G18" s="7">
        <v>0</v>
      </c>
      <c r="H18" s="7">
        <v>0</v>
      </c>
      <c r="I18" s="7"/>
      <c r="J18" s="31">
        <f t="shared" si="4"/>
        <v>0</v>
      </c>
      <c r="K18" s="7">
        <f t="shared" si="5"/>
        <v>10.063987680108141</v>
      </c>
      <c r="L18" s="7">
        <f t="shared" si="6"/>
        <v>1.510781379874107</v>
      </c>
      <c r="M18" s="7">
        <f t="shared" si="7"/>
        <v>0</v>
      </c>
      <c r="N18" s="7">
        <f t="shared" si="8"/>
        <v>0</v>
      </c>
      <c r="O18" s="7">
        <f t="shared" si="12"/>
        <v>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2" customHeight="1" x14ac:dyDescent="0.3">
      <c r="A19" s="3">
        <f t="shared" si="10"/>
        <v>32</v>
      </c>
      <c r="B19" s="8">
        <f t="shared" si="11"/>
        <v>0.68095133999317792</v>
      </c>
      <c r="C19" s="3">
        <v>0</v>
      </c>
      <c r="D19" s="7">
        <v>54.659829999999999</v>
      </c>
      <c r="E19" s="7">
        <v>3.4935000000000001E-3</v>
      </c>
      <c r="F19" s="3">
        <v>34.59843</v>
      </c>
      <c r="G19" s="7">
        <v>0.22036919999999999</v>
      </c>
      <c r="H19" s="7">
        <v>1.6305510000000001</v>
      </c>
      <c r="I19" s="7"/>
      <c r="J19" s="31">
        <f t="shared" si="4"/>
        <v>0</v>
      </c>
      <c r="K19" s="7">
        <f t="shared" si="5"/>
        <v>37.220684482299305</v>
      </c>
      <c r="L19" s="7">
        <f t="shared" si="6"/>
        <v>2.3789035062661669E-3</v>
      </c>
      <c r="M19" s="7">
        <f t="shared" si="7"/>
        <v>23.559847270160166</v>
      </c>
      <c r="N19" s="7">
        <f t="shared" si="8"/>
        <v>0.15006070203322461</v>
      </c>
      <c r="O19" s="7">
        <f t="shared" si="12"/>
        <v>1.1103258883772162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2" customHeight="1" x14ac:dyDescent="0.3">
      <c r="A20" s="3">
        <f t="shared" si="10"/>
        <v>33</v>
      </c>
      <c r="B20" s="8">
        <f t="shared" si="11"/>
        <v>0.66111780581861934</v>
      </c>
      <c r="C20" s="3">
        <v>97.160679999999999</v>
      </c>
      <c r="D20" s="7">
        <v>18.72702</v>
      </c>
      <c r="E20" s="7">
        <v>37.022109999999998</v>
      </c>
      <c r="F20" s="3">
        <v>0.62785930000000001</v>
      </c>
      <c r="G20" s="7">
        <v>0</v>
      </c>
      <c r="H20" s="7">
        <v>3.05681</v>
      </c>
      <c r="I20" s="7"/>
      <c r="J20" s="31">
        <f t="shared" si="4"/>
        <v>64.234655573445011</v>
      </c>
      <c r="K20" s="7">
        <f t="shared" si="5"/>
        <v>12.3807663719214</v>
      </c>
      <c r="L20" s="7">
        <f t="shared" si="6"/>
        <v>24.475976129975564</v>
      </c>
      <c r="M20" s="7">
        <f t="shared" si="7"/>
        <v>0.4150889627788143</v>
      </c>
      <c r="N20" s="7">
        <f t="shared" si="8"/>
        <v>0</v>
      </c>
      <c r="O20" s="7">
        <f t="shared" si="12"/>
        <v>2.0209115200044137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2" customHeight="1" x14ac:dyDescent="0.3">
      <c r="A21" s="3">
        <f t="shared" si="10"/>
        <v>34</v>
      </c>
      <c r="B21" s="8">
        <f t="shared" si="11"/>
        <v>0.64186194739671787</v>
      </c>
      <c r="C21" s="3">
        <v>11.788069999999999</v>
      </c>
      <c r="D21" s="7">
        <v>18.23366</v>
      </c>
      <c r="E21" s="7">
        <v>28.541589999999999</v>
      </c>
      <c r="F21" s="3">
        <v>33.88438</v>
      </c>
      <c r="G21" s="7">
        <v>8.4500699999999998E-2</v>
      </c>
      <c r="H21" s="7">
        <v>6.8896110000000004</v>
      </c>
      <c r="I21" s="7"/>
      <c r="J21" s="31">
        <f t="shared" si="4"/>
        <v>7.5663135662488274</v>
      </c>
      <c r="K21" s="7">
        <f t="shared" si="5"/>
        <v>11.703492515769639</v>
      </c>
      <c r="L21" s="7">
        <f t="shared" si="6"/>
        <v>18.31976053919869</v>
      </c>
      <c r="M21" s="7">
        <f t="shared" si="7"/>
        <v>21.749094133130399</v>
      </c>
      <c r="N21" s="7">
        <f t="shared" si="8"/>
        <v>5.4237783858385839E-2</v>
      </c>
      <c r="O21" s="7">
        <f t="shared" si="12"/>
        <v>4.4221791332658489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2" customHeight="1" x14ac:dyDescent="0.3">
      <c r="A22" s="3">
        <f t="shared" si="10"/>
        <v>35</v>
      </c>
      <c r="B22" s="8">
        <f t="shared" si="11"/>
        <v>0.62316693922011446</v>
      </c>
      <c r="C22" s="3">
        <v>4.8202970000000001</v>
      </c>
      <c r="D22" s="7">
        <v>105.3986</v>
      </c>
      <c r="E22" s="7">
        <v>45.202030000000001</v>
      </c>
      <c r="F22" s="3">
        <v>0</v>
      </c>
      <c r="G22" s="7">
        <v>22.711539999999999</v>
      </c>
      <c r="H22" s="7">
        <v>0</v>
      </c>
      <c r="I22" s="7"/>
      <c r="J22" s="31">
        <f t="shared" si="4"/>
        <v>3.0038497276219003</v>
      </c>
      <c r="K22" s="7">
        <f t="shared" si="5"/>
        <v>65.680922960085155</v>
      </c>
      <c r="L22" s="7">
        <f t="shared" si="6"/>
        <v>28.168410681635791</v>
      </c>
      <c r="M22" s="7">
        <f t="shared" si="7"/>
        <v>0</v>
      </c>
      <c r="N22" s="7">
        <f t="shared" si="8"/>
        <v>14.153080866775198</v>
      </c>
      <c r="O22" s="7">
        <f t="shared" si="12"/>
        <v>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12" customHeight="1" x14ac:dyDescent="0.3">
      <c r="A23" s="3">
        <f t="shared" si="10"/>
        <v>36</v>
      </c>
      <c r="B23" s="8">
        <f t="shared" si="11"/>
        <v>0.60501644584477132</v>
      </c>
      <c r="C23" s="3">
        <v>0</v>
      </c>
      <c r="D23" s="7">
        <v>88.196610000000007</v>
      </c>
      <c r="E23" s="7">
        <v>62.826300000000003</v>
      </c>
      <c r="F23" s="3">
        <v>33.854019999999998</v>
      </c>
      <c r="G23" s="7">
        <v>8.6169899999999995</v>
      </c>
      <c r="H23" s="7">
        <v>43.662489999999998</v>
      </c>
      <c r="I23" s="7"/>
      <c r="J23" s="31">
        <f t="shared" si="4"/>
        <v>0</v>
      </c>
      <c r="K23" s="7">
        <f t="shared" si="5"/>
        <v>53.360399517757422</v>
      </c>
      <c r="L23" s="7">
        <f t="shared" si="6"/>
        <v>38.010944731577361</v>
      </c>
      <c r="M23" s="7">
        <f t="shared" si="7"/>
        <v>20.482238857957803</v>
      </c>
      <c r="N23" s="7">
        <f t="shared" si="8"/>
        <v>5.2134206636799361</v>
      </c>
      <c r="O23" s="7">
        <f t="shared" si="12"/>
        <v>26.416524516532867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12" customHeight="1" x14ac:dyDescent="0.3">
      <c r="A24" s="3">
        <f t="shared" si="10"/>
        <v>37</v>
      </c>
      <c r="B24" s="8">
        <f t="shared" si="11"/>
        <v>0.58739460761628282</v>
      </c>
      <c r="C24" s="3">
        <v>96.851650000000006</v>
      </c>
      <c r="D24" s="7">
        <v>81.96378</v>
      </c>
      <c r="E24" s="7">
        <v>61.827089999999998</v>
      </c>
      <c r="F24" s="3">
        <v>14.20044</v>
      </c>
      <c r="G24" s="7">
        <v>1.5459350000000001</v>
      </c>
      <c r="H24" s="7">
        <v>0</v>
      </c>
      <c r="I24" s="7"/>
      <c r="J24" s="31">
        <f t="shared" si="4"/>
        <v>56.89013694873956</v>
      </c>
      <c r="K24" s="7">
        <f t="shared" si="5"/>
        <v>48.145082391847332</v>
      </c>
      <c r="L24" s="7">
        <f t="shared" si="6"/>
        <v>36.316899270606605</v>
      </c>
      <c r="M24" s="7">
        <f t="shared" si="7"/>
        <v>8.3412618817785678</v>
      </c>
      <c r="N24" s="7">
        <f t="shared" si="8"/>
        <v>0.90807388272527823</v>
      </c>
      <c r="O24" s="7">
        <f t="shared" si="12"/>
        <v>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2" customHeight="1" x14ac:dyDescent="0.3">
      <c r="A25" s="3">
        <f t="shared" si="10"/>
        <v>38</v>
      </c>
      <c r="B25" s="8">
        <f t="shared" si="11"/>
        <v>0.57028602681192508</v>
      </c>
      <c r="C25" s="3">
        <v>28.620049999999999</v>
      </c>
      <c r="D25" s="7">
        <v>106.4323</v>
      </c>
      <c r="E25" s="7">
        <v>25.104980000000001</v>
      </c>
      <c r="F25" s="3">
        <v>284.99880000000002</v>
      </c>
      <c r="G25" s="7">
        <v>82.854370000000003</v>
      </c>
      <c r="H25" s="7">
        <v>0</v>
      </c>
      <c r="I25" s="7"/>
      <c r="J25" s="31">
        <f t="shared" si="4"/>
        <v>16.321614601658634</v>
      </c>
      <c r="K25" s="7">
        <f t="shared" si="5"/>
        <v>60.696853491454853</v>
      </c>
      <c r="L25" s="7">
        <f t="shared" si="6"/>
        <v>14.317019297392843</v>
      </c>
      <c r="M25" s="7">
        <f t="shared" si="7"/>
        <v>162.53083329816647</v>
      </c>
      <c r="N25" s="7">
        <f t="shared" si="8"/>
        <v>47.250689471305165</v>
      </c>
      <c r="O25" s="7">
        <f t="shared" si="12"/>
        <v>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2" customHeight="1" x14ac:dyDescent="0.3">
      <c r="A26" s="3">
        <f t="shared" si="10"/>
        <v>39</v>
      </c>
      <c r="B26" s="8">
        <f t="shared" si="11"/>
        <v>0.55367575418633508</v>
      </c>
      <c r="C26" s="3">
        <v>90.834779999999995</v>
      </c>
      <c r="D26" s="7">
        <v>36.368580000000001</v>
      </c>
      <c r="E26" s="7">
        <v>104.16670000000001</v>
      </c>
      <c r="F26" s="3">
        <v>65.822410000000005</v>
      </c>
      <c r="G26" s="7">
        <v>50.78069</v>
      </c>
      <c r="H26" s="7">
        <v>0</v>
      </c>
      <c r="I26" s="7"/>
      <c r="J26" s="31">
        <f t="shared" si="4"/>
        <v>50.293015322849826</v>
      </c>
      <c r="K26" s="7">
        <f t="shared" si="5"/>
        <v>20.136400960186062</v>
      </c>
      <c r="L26" s="7">
        <f t="shared" si="6"/>
        <v>57.674576183601715</v>
      </c>
      <c r="M26" s="7">
        <f t="shared" si="7"/>
        <v>36.444272499112166</v>
      </c>
      <c r="N26" s="7">
        <f t="shared" si="8"/>
        <v>28.116036833852483</v>
      </c>
      <c r="O26" s="7">
        <f t="shared" si="12"/>
        <v>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2" customHeight="1" x14ac:dyDescent="0.3">
      <c r="A27" s="3">
        <f t="shared" si="10"/>
        <v>40</v>
      </c>
      <c r="B27" s="8">
        <f t="shared" si="11"/>
        <v>0.53754927590906321</v>
      </c>
      <c r="C27" s="3">
        <v>21.368490000000001</v>
      </c>
      <c r="D27" s="7">
        <v>38.143700000000003</v>
      </c>
      <c r="E27" s="7">
        <v>18.942779999999999</v>
      </c>
      <c r="F27" s="3">
        <v>0.34330620000000001</v>
      </c>
      <c r="G27" s="7">
        <v>0</v>
      </c>
      <c r="H27" s="7">
        <v>0</v>
      </c>
      <c r="I27" s="7"/>
      <c r="J27" s="31">
        <f t="shared" si="4"/>
        <v>11.48661632677006</v>
      </c>
      <c r="K27" s="7">
        <f t="shared" si="5"/>
        <v>20.504118315492537</v>
      </c>
      <c r="L27" s="7">
        <f t="shared" si="6"/>
        <v>10.182677672704683</v>
      </c>
      <c r="M27" s="7">
        <f t="shared" si="7"/>
        <v>0.18454399922509204</v>
      </c>
      <c r="N27" s="7">
        <f t="shared" si="8"/>
        <v>0</v>
      </c>
      <c r="O27" s="7">
        <f t="shared" si="12"/>
        <v>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ht="12" customHeight="1" x14ac:dyDescent="0.3">
      <c r="A28" s="3">
        <f t="shared" si="10"/>
        <v>41</v>
      </c>
      <c r="B28" s="8">
        <f t="shared" si="11"/>
        <v>0.52189250088258565</v>
      </c>
      <c r="C28" s="3">
        <v>27.484760000000001</v>
      </c>
      <c r="D28" s="7">
        <v>113.79170000000001</v>
      </c>
      <c r="E28" s="7">
        <v>18.485749999999999</v>
      </c>
      <c r="F28" s="3">
        <v>121.53440000000001</v>
      </c>
      <c r="G28" s="7">
        <v>12.964460000000001</v>
      </c>
      <c r="H28" s="7">
        <v>0</v>
      </c>
      <c r="I28" s="7"/>
      <c r="J28" s="31">
        <f t="shared" si="4"/>
        <v>14.344090132557655</v>
      </c>
      <c r="K28" s="7">
        <f t="shared" si="5"/>
        <v>59.387034892680923</v>
      </c>
      <c r="L28" s="7">
        <f t="shared" si="6"/>
        <v>9.647574298190257</v>
      </c>
      <c r="M28" s="7">
        <f t="shared" si="7"/>
        <v>63.427891959264521</v>
      </c>
      <c r="N28" s="7">
        <f t="shared" si="8"/>
        <v>6.7660544519922468</v>
      </c>
      <c r="O28" s="7">
        <f t="shared" si="12"/>
        <v>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ht="12" customHeight="1" x14ac:dyDescent="0.3">
      <c r="A29" s="3">
        <f t="shared" si="10"/>
        <v>42</v>
      </c>
      <c r="B29" s="8">
        <f t="shared" si="11"/>
        <v>0.50669174842969478</v>
      </c>
      <c r="C29" s="3">
        <v>49.075760000000002</v>
      </c>
      <c r="D29" s="7">
        <v>58.278219999999997</v>
      </c>
      <c r="E29" s="7">
        <v>237.01390000000001</v>
      </c>
      <c r="F29" s="3">
        <v>91.249709999999993</v>
      </c>
      <c r="G29" s="7">
        <v>26.76932</v>
      </c>
      <c r="H29" s="7">
        <v>12.472519999999999</v>
      </c>
      <c r="I29" s="7"/>
      <c r="J29" s="31">
        <f t="shared" si="4"/>
        <v>24.866282639916079</v>
      </c>
      <c r="K29" s="7">
        <f t="shared" si="5"/>
        <v>29.529093187170407</v>
      </c>
      <c r="L29" s="7">
        <f t="shared" si="6"/>
        <v>120.09298739314085</v>
      </c>
      <c r="M29" s="7">
        <f t="shared" si="7"/>
        <v>46.235475103602603</v>
      </c>
      <c r="N29" s="7">
        <f t="shared" si="8"/>
        <v>13.563793555073998</v>
      </c>
      <c r="O29" s="7">
        <f t="shared" si="12"/>
        <v>6.3197229661243366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12" customHeight="1" x14ac:dyDescent="0.3">
      <c r="A30" s="3">
        <f t="shared" si="10"/>
        <v>43</v>
      </c>
      <c r="B30" s="8">
        <f t="shared" si="11"/>
        <v>0.49193373633950949</v>
      </c>
      <c r="C30" s="3">
        <v>0.7846206</v>
      </c>
      <c r="D30" s="7">
        <v>77.994749999999996</v>
      </c>
      <c r="E30" s="7">
        <v>102.8562</v>
      </c>
      <c r="F30" s="3">
        <v>74.284840000000003</v>
      </c>
      <c r="G30" s="7">
        <v>22.778030000000001</v>
      </c>
      <c r="H30" s="7">
        <v>216.32929999999999</v>
      </c>
      <c r="I30" s="7"/>
      <c r="J30" s="31">
        <f t="shared" si="4"/>
        <v>0.38598134336694773</v>
      </c>
      <c r="K30" s="7">
        <f t="shared" si="5"/>
        <v>38.368248782365953</v>
      </c>
      <c r="L30" s="7">
        <f t="shared" si="6"/>
        <v>50.598434771683856</v>
      </c>
      <c r="M30" s="7">
        <f t="shared" si="7"/>
        <v>36.543218894582651</v>
      </c>
      <c r="N30" s="7">
        <f t="shared" si="8"/>
        <v>11.205281404353437</v>
      </c>
      <c r="O30" s="7">
        <f t="shared" si="12"/>
        <v>106.41968082871064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12" customHeight="1" x14ac:dyDescent="0.3">
      <c r="A31" s="3">
        <f t="shared" si="10"/>
        <v>44</v>
      </c>
      <c r="B31" s="8">
        <f t="shared" si="11"/>
        <v>0.4776055692616597</v>
      </c>
      <c r="C31" s="3">
        <v>53.498249999999999</v>
      </c>
      <c r="D31" s="7">
        <v>55.754480000000001</v>
      </c>
      <c r="E31" s="7">
        <v>137.8039</v>
      </c>
      <c r="F31" s="3">
        <v>0</v>
      </c>
      <c r="G31" s="7">
        <v>0.87327739999999998</v>
      </c>
      <c r="H31" s="7">
        <v>235.57910000000001</v>
      </c>
      <c r="I31" s="7"/>
      <c r="J31" s="31">
        <f t="shared" si="4"/>
        <v>25.551062145752585</v>
      </c>
      <c r="K31" s="7">
        <f t="shared" si="5"/>
        <v>26.628650159287822</v>
      </c>
      <c r="L31" s="7">
        <f t="shared" si="6"/>
        <v>65.815910105976826</v>
      </c>
      <c r="M31" s="7">
        <f t="shared" si="7"/>
        <v>0</v>
      </c>
      <c r="N31" s="7">
        <f t="shared" si="8"/>
        <v>0.41708214975034208</v>
      </c>
      <c r="O31" s="7">
        <f t="shared" si="12"/>
        <v>112.51389016164946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ht="12" customHeight="1" x14ac:dyDescent="0.3">
      <c r="A32" s="3">
        <f t="shared" si="10"/>
        <v>45</v>
      </c>
      <c r="B32" s="8">
        <f t="shared" si="11"/>
        <v>0.46369472743850459</v>
      </c>
      <c r="C32" s="3">
        <v>165.4426</v>
      </c>
      <c r="D32" s="7">
        <v>54.929299999999998</v>
      </c>
      <c r="E32" s="7">
        <v>41.184829999999998</v>
      </c>
      <c r="F32" s="3">
        <v>74.375079999999997</v>
      </c>
      <c r="G32" s="7">
        <v>92.301190000000005</v>
      </c>
      <c r="H32" s="7">
        <v>0.96941200000000005</v>
      </c>
      <c r="I32" s="7"/>
      <c r="J32" s="31">
        <f t="shared" si="4"/>
        <v>76.714861313717535</v>
      </c>
      <c r="K32" s="7">
        <f t="shared" si="5"/>
        <v>25.470426791887849</v>
      </c>
      <c r="L32" s="7">
        <f t="shared" si="6"/>
        <v>19.097188521451145</v>
      </c>
      <c r="M32" s="7">
        <f t="shared" si="7"/>
        <v>34.487332448816971</v>
      </c>
      <c r="N32" s="7">
        <f t="shared" si="8"/>
        <v>42.799575139299627</v>
      </c>
      <c r="O32" s="7">
        <f t="shared" si="12"/>
        <v>0.44951123311561564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12" customHeight="1" x14ac:dyDescent="0.3">
      <c r="A33" s="3">
        <f t="shared" si="10"/>
        <v>46</v>
      </c>
      <c r="B33" s="8">
        <f t="shared" si="11"/>
        <v>0.45018905576553847</v>
      </c>
      <c r="C33" s="3">
        <v>0</v>
      </c>
      <c r="D33" s="7">
        <v>65.713759999999994</v>
      </c>
      <c r="E33" s="7">
        <v>209.01679999999999</v>
      </c>
      <c r="F33" s="3">
        <v>53.321620000000003</v>
      </c>
      <c r="G33" s="7">
        <v>3.81555</v>
      </c>
      <c r="H33" s="7">
        <v>1.197838</v>
      </c>
      <c r="I33" s="7"/>
      <c r="J33" s="31">
        <f t="shared" si="4"/>
        <v>0</v>
      </c>
      <c r="K33" s="7">
        <f t="shared" si="5"/>
        <v>29.583615565203207</v>
      </c>
      <c r="L33" s="7">
        <f t="shared" si="6"/>
        <v>94.09707583113439</v>
      </c>
      <c r="M33" s="7">
        <f t="shared" si="7"/>
        <v>24.004809759688854</v>
      </c>
      <c r="N33" s="7">
        <f t="shared" si="8"/>
        <v>1.7177188517262003</v>
      </c>
      <c r="O33" s="7">
        <f t="shared" si="12"/>
        <v>0.53925355818008103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12" customHeight="1" x14ac:dyDescent="0.3">
      <c r="A34" s="3">
        <f t="shared" si="10"/>
        <v>47</v>
      </c>
      <c r="B34" s="8">
        <f t="shared" si="11"/>
        <v>0.43707675317042571</v>
      </c>
      <c r="C34" s="3">
        <v>12.54935</v>
      </c>
      <c r="D34" s="7">
        <v>50.243639999999999</v>
      </c>
      <c r="E34" s="7">
        <v>5.8918910000000002</v>
      </c>
      <c r="F34" s="3">
        <v>45.85286</v>
      </c>
      <c r="G34" s="7">
        <v>40.359670000000001</v>
      </c>
      <c r="H34" s="7">
        <v>0</v>
      </c>
      <c r="I34" s="7"/>
      <c r="J34" s="31">
        <f t="shared" si="4"/>
        <v>5.4850291523992825</v>
      </c>
      <c r="K34" s="7">
        <f t="shared" si="5"/>
        <v>21.960327038663728</v>
      </c>
      <c r="L34" s="7">
        <f t="shared" si="6"/>
        <v>2.575208588314053</v>
      </c>
      <c r="M34" s="7">
        <f t="shared" si="7"/>
        <v>20.041219172378085</v>
      </c>
      <c r="N34" s="7">
        <f t="shared" si="8"/>
        <v>17.640273522629837</v>
      </c>
      <c r="O34" s="7">
        <f t="shared" si="12"/>
        <v>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12" customHeight="1" x14ac:dyDescent="0.3">
      <c r="A35" s="3">
        <f t="shared" si="10"/>
        <v>48</v>
      </c>
      <c r="B35" s="8">
        <f t="shared" si="11"/>
        <v>0.42434636230138417</v>
      </c>
      <c r="C35" s="3">
        <v>0.83632320000000004</v>
      </c>
      <c r="D35" s="7">
        <v>52.467399999999998</v>
      </c>
      <c r="E35" s="7">
        <v>102.09220000000001</v>
      </c>
      <c r="F35" s="3">
        <v>31.593789999999998</v>
      </c>
      <c r="G35" s="7">
        <v>15.995559999999999</v>
      </c>
      <c r="H35" s="7">
        <v>157.7252</v>
      </c>
      <c r="I35" s="7"/>
      <c r="J35" s="31">
        <f t="shared" si="4"/>
        <v>0.35489070762825298</v>
      </c>
      <c r="K35" s="7">
        <f t="shared" si="5"/>
        <v>22.264350329411641</v>
      </c>
      <c r="L35" s="7">
        <f t="shared" si="6"/>
        <v>43.322453689345373</v>
      </c>
      <c r="M35" s="7">
        <f t="shared" si="7"/>
        <v>13.406709857813848</v>
      </c>
      <c r="N35" s="7">
        <f t="shared" si="8"/>
        <v>6.7876576989735282</v>
      </c>
      <c r="O35" s="7">
        <f t="shared" si="12"/>
        <v>66.930114863258282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12" customHeight="1" x14ac:dyDescent="0.3">
      <c r="A36" s="3">
        <f t="shared" si="10"/>
        <v>49</v>
      </c>
      <c r="B36" s="8">
        <f t="shared" si="11"/>
        <v>0.41198675951590696</v>
      </c>
      <c r="C36" s="3">
        <v>14.14495</v>
      </c>
      <c r="D36" s="7">
        <v>85.84572</v>
      </c>
      <c r="E36" s="7">
        <v>188.9563</v>
      </c>
      <c r="F36" s="3">
        <v>144.32730000000001</v>
      </c>
      <c r="G36" s="7">
        <v>0</v>
      </c>
      <c r="H36" s="7">
        <v>0.21151249999999999</v>
      </c>
      <c r="I36" s="7"/>
      <c r="J36" s="31">
        <f t="shared" si="4"/>
        <v>5.8275321140145282</v>
      </c>
      <c r="K36" s="7">
        <f t="shared" si="5"/>
        <v>35.367300001109882</v>
      </c>
      <c r="L36" s="7">
        <f t="shared" si="6"/>
        <v>77.847493727115577</v>
      </c>
      <c r="M36" s="7">
        <f t="shared" si="7"/>
        <v>59.460936636680159</v>
      </c>
      <c r="N36" s="7">
        <f t="shared" si="8"/>
        <v>0</v>
      </c>
      <c r="O36" s="7">
        <f t="shared" si="12"/>
        <v>8.7140349472108275E-2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12" customHeight="1" x14ac:dyDescent="0.3">
      <c r="A37" s="3">
        <f t="shared" si="10"/>
        <v>50</v>
      </c>
      <c r="B37" s="8">
        <f t="shared" si="11"/>
        <v>0.39998714516107475</v>
      </c>
      <c r="C37" s="3">
        <v>66.914349999999999</v>
      </c>
      <c r="D37" s="7">
        <v>250.9435</v>
      </c>
      <c r="E37" s="7">
        <v>64.046260000000004</v>
      </c>
      <c r="F37" s="3">
        <v>32.250309999999999</v>
      </c>
      <c r="G37" s="7">
        <v>49.771970000000003</v>
      </c>
      <c r="H37" s="7">
        <v>0</v>
      </c>
      <c r="I37" s="7"/>
      <c r="J37" s="31">
        <f t="shared" si="4"/>
        <v>26.764879826808961</v>
      </c>
      <c r="K37" s="7">
        <f t="shared" si="5"/>
        <v>100.37417416172816</v>
      </c>
      <c r="L37" s="7">
        <f t="shared" si="6"/>
        <v>25.617680695643937</v>
      </c>
      <c r="M37" s="7">
        <f t="shared" si="7"/>
        <v>12.89970942745966</v>
      </c>
      <c r="N37" s="7">
        <f t="shared" si="8"/>
        <v>19.908148189342658</v>
      </c>
      <c r="O37" s="7">
        <f t="shared" si="12"/>
        <v>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12" customHeight="1" x14ac:dyDescent="0.3">
      <c r="A38" s="3">
        <f t="shared" si="10"/>
        <v>51</v>
      </c>
      <c r="B38" s="8">
        <f t="shared" si="11"/>
        <v>0.3883370341369658</v>
      </c>
      <c r="C38" s="3">
        <v>136.21129999999999</v>
      </c>
      <c r="D38" s="7">
        <v>146.73580000000001</v>
      </c>
      <c r="E38" s="7">
        <v>25.638359999999999</v>
      </c>
      <c r="F38" s="3">
        <v>60.391219999999997</v>
      </c>
      <c r="G38" s="7">
        <v>15.116899999999999</v>
      </c>
      <c r="H38" s="7">
        <v>136.35900000000001</v>
      </c>
      <c r="I38" s="7"/>
      <c r="J38" s="31">
        <f t="shared" si="4"/>
        <v>52.895892257940488</v>
      </c>
      <c r="K38" s="7">
        <f t="shared" si="5"/>
        <v>56.98294537371499</v>
      </c>
      <c r="L38" s="7">
        <f t="shared" si="6"/>
        <v>9.9563246825358185</v>
      </c>
      <c r="M38" s="7">
        <f t="shared" si="7"/>
        <v>23.452147262713009</v>
      </c>
      <c r="N38" s="7">
        <f t="shared" si="8"/>
        <v>5.8704521113450978</v>
      </c>
      <c r="O38" s="7">
        <f t="shared" si="12"/>
        <v>52.953249637882521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ht="12" customHeight="1" x14ac:dyDescent="0.3">
      <c r="A39" s="3">
        <f t="shared" si="10"/>
        <v>52</v>
      </c>
      <c r="B39" s="8">
        <f t="shared" si="11"/>
        <v>0.37702624673491825</v>
      </c>
      <c r="C39" s="3">
        <v>126.3323</v>
      </c>
      <c r="D39" s="7">
        <v>145.50559999999999</v>
      </c>
      <c r="E39" s="7">
        <v>220.02209999999999</v>
      </c>
      <c r="F39" s="3">
        <v>41.148609999999998</v>
      </c>
      <c r="G39" s="7">
        <v>63.785490000000003</v>
      </c>
      <c r="H39" s="7">
        <v>0</v>
      </c>
      <c r="I39" s="7"/>
      <c r="J39" s="31">
        <f t="shared" si="4"/>
        <v>47.630592910389716</v>
      </c>
      <c r="K39" s="7">
        <f t="shared" ref="K39:K66" si="13">PRODUCT($B39,D39)</f>
        <v>54.859430246912318</v>
      </c>
      <c r="L39" s="7">
        <f t="shared" ref="L39:L66" si="14">PRODUCT($B39,E39)</f>
        <v>82.954106561734861</v>
      </c>
      <c r="M39" s="7">
        <f t="shared" ref="M39:M66" si="15">PRODUCT($B39,F39)</f>
        <v>15.514105986658924</v>
      </c>
      <c r="N39" s="7">
        <f t="shared" ref="N39:N66" si="16">PRODUCT($B39,G39)</f>
        <v>24.048803890847662</v>
      </c>
      <c r="O39" s="7">
        <f t="shared" si="12"/>
        <v>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ht="12" customHeight="1" x14ac:dyDescent="0.3">
      <c r="A40" s="3">
        <f t="shared" si="10"/>
        <v>53</v>
      </c>
      <c r="B40" s="8">
        <f t="shared" si="11"/>
        <v>0.3660448997426391</v>
      </c>
      <c r="C40" s="3">
        <v>55.054049999999997</v>
      </c>
      <c r="D40" s="7">
        <v>180.2165</v>
      </c>
      <c r="E40" s="7">
        <v>244.59569999999999</v>
      </c>
      <c r="F40" s="3">
        <v>75.681790000000007</v>
      </c>
      <c r="G40" s="7">
        <v>110.9635</v>
      </c>
      <c r="H40" s="7">
        <v>0</v>
      </c>
      <c r="I40" s="7"/>
      <c r="J40" s="31">
        <f t="shared" si="4"/>
        <v>20.15225421267624</v>
      </c>
      <c r="K40" s="7">
        <f t="shared" si="13"/>
        <v>65.967330674469324</v>
      </c>
      <c r="L40" s="7">
        <f t="shared" si="14"/>
        <v>89.533008483980623</v>
      </c>
      <c r="M40" s="7">
        <f t="shared" si="15"/>
        <v>27.702933232893468</v>
      </c>
      <c r="N40" s="7">
        <f t="shared" si="16"/>
        <v>40.617623232592329</v>
      </c>
      <c r="O40" s="7">
        <f t="shared" si="12"/>
        <v>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ht="12" customHeight="1" x14ac:dyDescent="0.3">
      <c r="A41" s="3">
        <f t="shared" si="10"/>
        <v>54</v>
      </c>
      <c r="B41" s="8">
        <f t="shared" si="11"/>
        <v>0.35538339780838746</v>
      </c>
      <c r="C41" s="3">
        <v>115.5531</v>
      </c>
      <c r="D41" s="7">
        <v>110.0433</v>
      </c>
      <c r="E41" s="7">
        <v>31.46913</v>
      </c>
      <c r="F41" s="3">
        <v>0</v>
      </c>
      <c r="G41" s="7">
        <v>1.0539620000000001</v>
      </c>
      <c r="H41" s="7">
        <v>80.308369999999996</v>
      </c>
      <c r="I41" s="7"/>
      <c r="J41" s="31">
        <f t="shared" si="4"/>
        <v>41.065653305292379</v>
      </c>
      <c r="K41" s="7">
        <f t="shared" si="13"/>
        <v>39.107561860047724</v>
      </c>
      <c r="L41" s="7">
        <f t="shared" si="14"/>
        <v>11.18360634547386</v>
      </c>
      <c r="M41" s="7">
        <f t="shared" si="15"/>
        <v>0</v>
      </c>
      <c r="N41" s="7">
        <f t="shared" si="16"/>
        <v>0.37456059672092368</v>
      </c>
      <c r="O41" s="7">
        <f t="shared" si="12"/>
        <v>28.540261403053169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12" customHeight="1" x14ac:dyDescent="0.3">
      <c r="A42" s="3">
        <f t="shared" si="10"/>
        <v>55</v>
      </c>
      <c r="B42" s="8">
        <f t="shared" si="11"/>
        <v>0.34503242505668685</v>
      </c>
      <c r="C42" s="3">
        <v>136.69329999999999</v>
      </c>
      <c r="D42" s="7">
        <v>234.928</v>
      </c>
      <c r="E42" s="7">
        <v>25.090669999999999</v>
      </c>
      <c r="F42" s="3">
        <v>36.562379999999997</v>
      </c>
      <c r="G42" s="7">
        <v>0</v>
      </c>
      <c r="H42" s="7">
        <v>0</v>
      </c>
      <c r="I42" s="7"/>
      <c r="J42" s="31">
        <f t="shared" si="4"/>
        <v>47.163620788001211</v>
      </c>
      <c r="K42" s="7">
        <f t="shared" si="13"/>
        <v>81.05777755371733</v>
      </c>
      <c r="L42" s="7">
        <f t="shared" si="14"/>
        <v>8.6570947163970615</v>
      </c>
      <c r="M42" s="7">
        <f t="shared" si="15"/>
        <v>12.615206637244105</v>
      </c>
      <c r="N42" s="7">
        <f t="shared" si="16"/>
        <v>0</v>
      </c>
      <c r="O42" s="7">
        <f t="shared" si="12"/>
        <v>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12" customHeight="1" x14ac:dyDescent="0.3">
      <c r="A43" s="3">
        <f t="shared" si="10"/>
        <v>56</v>
      </c>
      <c r="B43" s="8">
        <f t="shared" si="11"/>
        <v>0.33498293694823966</v>
      </c>
      <c r="C43" s="3">
        <v>29.70431</v>
      </c>
      <c r="D43" s="7">
        <v>44.973350000000003</v>
      </c>
      <c r="E43" s="7">
        <v>91.309169999999995</v>
      </c>
      <c r="F43" s="3">
        <v>27.556799999999999</v>
      </c>
      <c r="G43" s="7">
        <v>258.49290000000002</v>
      </c>
      <c r="H43" s="7">
        <v>5.1903499999999998E-2</v>
      </c>
      <c r="I43" s="7"/>
      <c r="J43" s="31">
        <f t="shared" si="4"/>
        <v>9.950437003820964</v>
      </c>
      <c r="K43" s="7">
        <f t="shared" si="13"/>
        <v>15.065304867401116</v>
      </c>
      <c r="L43" s="7">
        <f t="shared" si="14"/>
        <v>30.587013936906096</v>
      </c>
      <c r="M43" s="7">
        <f t="shared" si="15"/>
        <v>9.2310577968952501</v>
      </c>
      <c r="N43" s="7">
        <f t="shared" si="16"/>
        <v>86.590710822267624</v>
      </c>
      <c r="O43" s="7">
        <f t="shared" si="12"/>
        <v>1.7386786867892957E-2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ht="12" customHeight="1" x14ac:dyDescent="0.3">
      <c r="A44" s="3">
        <f t="shared" si="10"/>
        <v>57</v>
      </c>
      <c r="B44" s="8">
        <f t="shared" si="11"/>
        <v>0.3252261523769317</v>
      </c>
      <c r="C44" s="3">
        <v>7.2921889999999996</v>
      </c>
      <c r="D44" s="7">
        <v>58.561770000000003</v>
      </c>
      <c r="E44" s="7">
        <v>331.73450000000003</v>
      </c>
      <c r="F44" s="3">
        <v>10.42286</v>
      </c>
      <c r="G44" s="7">
        <v>16.94117</v>
      </c>
      <c r="H44" s="7">
        <v>0</v>
      </c>
      <c r="I44" s="7"/>
      <c r="J44" s="31">
        <f t="shared" si="4"/>
        <v>2.3716105708753852</v>
      </c>
      <c r="K44" s="7">
        <f t="shared" si="13"/>
        <v>19.04581913348283</v>
      </c>
      <c r="L44" s="7">
        <f t="shared" si="14"/>
        <v>107.88873504568525</v>
      </c>
      <c r="M44" s="7">
        <f t="shared" si="15"/>
        <v>3.3897866545634265</v>
      </c>
      <c r="N44" s="7">
        <f t="shared" si="16"/>
        <v>5.509711535863504</v>
      </c>
      <c r="O44" s="7">
        <f t="shared" si="12"/>
        <v>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ht="12" customHeight="1" x14ac:dyDescent="0.3">
      <c r="A45" s="3">
        <f t="shared" si="10"/>
        <v>58</v>
      </c>
      <c r="B45" s="8">
        <f t="shared" si="11"/>
        <v>0.31575354599702105</v>
      </c>
      <c r="C45" s="3">
        <v>156.6182</v>
      </c>
      <c r="D45" s="7">
        <v>107.95950000000001</v>
      </c>
      <c r="E45" s="7">
        <v>309.68020000000001</v>
      </c>
      <c r="F45" s="3">
        <v>4.5073480000000004</v>
      </c>
      <c r="G45" s="7">
        <v>0</v>
      </c>
      <c r="H45" s="7">
        <v>0</v>
      </c>
      <c r="I45" s="7"/>
      <c r="J45" s="31">
        <f t="shared" si="4"/>
        <v>49.45275201767064</v>
      </c>
      <c r="K45" s="7">
        <f t="shared" si="13"/>
        <v>34.088594949065396</v>
      </c>
      <c r="L45" s="7">
        <f t="shared" si="14"/>
        <v>97.782621275066674</v>
      </c>
      <c r="M45" s="7">
        <f t="shared" si="15"/>
        <v>1.4232111140425809</v>
      </c>
      <c r="N45" s="7">
        <f t="shared" si="16"/>
        <v>0</v>
      </c>
      <c r="O45" s="7">
        <f t="shared" si="12"/>
        <v>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12" customHeight="1" x14ac:dyDescent="0.3">
      <c r="A46" s="3">
        <f t="shared" si="10"/>
        <v>59</v>
      </c>
      <c r="B46" s="8">
        <f t="shared" si="11"/>
        <v>0.30655684077380685</v>
      </c>
      <c r="C46" s="3">
        <v>64.777100000000004</v>
      </c>
      <c r="D46" s="7">
        <v>76.092380000000006</v>
      </c>
      <c r="E46" s="7">
        <v>119.00539999999999</v>
      </c>
      <c r="F46" s="3">
        <v>75.488510000000005</v>
      </c>
      <c r="G46" s="7">
        <v>1.361982</v>
      </c>
      <c r="H46" s="7">
        <v>80.198520000000002</v>
      </c>
      <c r="I46" s="7"/>
      <c r="J46" s="31">
        <f t="shared" si="4"/>
        <v>19.857863130488965</v>
      </c>
      <c r="K46" s="7">
        <f t="shared" si="13"/>
        <v>23.326639619760005</v>
      </c>
      <c r="L46" s="7">
        <f t="shared" si="14"/>
        <v>36.481919459023189</v>
      </c>
      <c r="M46" s="7">
        <f t="shared" si="15"/>
        <v>23.141519140321929</v>
      </c>
      <c r="N46" s="7">
        <f t="shared" si="16"/>
        <v>0.41752489911079099</v>
      </c>
      <c r="O46" s="7">
        <f t="shared" si="12"/>
        <v>24.585404925934963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12" customHeight="1" x14ac:dyDescent="0.3">
      <c r="A47" s="3">
        <f t="shared" si="10"/>
        <v>60</v>
      </c>
      <c r="B47" s="8">
        <f t="shared" si="11"/>
        <v>0.29762800075126877</v>
      </c>
      <c r="C47" s="3">
        <v>72.867630000000005</v>
      </c>
      <c r="D47" s="7">
        <v>141.79589999999999</v>
      </c>
      <c r="E47" s="7">
        <v>159.1704</v>
      </c>
      <c r="F47" s="3">
        <v>85.150120000000001</v>
      </c>
      <c r="G47" s="7">
        <v>75.519239999999996</v>
      </c>
      <c r="H47" s="7">
        <v>0.70160040000000001</v>
      </c>
      <c r="I47" s="7"/>
      <c r="J47" s="31">
        <f t="shared" si="4"/>
        <v>21.687447036383176</v>
      </c>
      <c r="K47" s="7">
        <f t="shared" si="13"/>
        <v>42.202430231726829</v>
      </c>
      <c r="L47" s="7">
        <f t="shared" si="14"/>
        <v>47.37356793077975</v>
      </c>
      <c r="M47" s="7">
        <f t="shared" si="15"/>
        <v>25.343059979330626</v>
      </c>
      <c r="N47" s="7">
        <f t="shared" si="16"/>
        <v>22.476640419455247</v>
      </c>
      <c r="O47" s="7">
        <f t="shared" si="12"/>
        <v>0.20881592437829047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ht="12" customHeight="1" x14ac:dyDescent="0.3">
      <c r="A48" s="3">
        <f t="shared" si="10"/>
        <v>61</v>
      </c>
      <c r="B48" s="8">
        <f t="shared" si="11"/>
        <v>0.28895922403035801</v>
      </c>
      <c r="C48" s="3">
        <v>0</v>
      </c>
      <c r="D48" s="7">
        <v>130.48310000000001</v>
      </c>
      <c r="E48" s="7">
        <v>390.322</v>
      </c>
      <c r="F48" s="3">
        <v>77.959530000000001</v>
      </c>
      <c r="G48" s="7">
        <v>6.6987649999999999</v>
      </c>
      <c r="H48" s="7">
        <v>0</v>
      </c>
      <c r="I48" s="7"/>
      <c r="J48" s="31">
        <f t="shared" si="4"/>
        <v>0</v>
      </c>
      <c r="K48" s="7">
        <f t="shared" si="13"/>
        <v>37.704295325075606</v>
      </c>
      <c r="L48" s="7">
        <f t="shared" si="14"/>
        <v>112.78714224197741</v>
      </c>
      <c r="M48" s="7">
        <f t="shared" si="15"/>
        <v>22.527125294571416</v>
      </c>
      <c r="N48" s="7">
        <f t="shared" si="16"/>
        <v>1.9356699363617211</v>
      </c>
      <c r="O48" s="7">
        <f t="shared" si="12"/>
        <v>0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ht="12" customHeight="1" x14ac:dyDescent="0.3">
      <c r="A49" s="3">
        <f t="shared" si="10"/>
        <v>62</v>
      </c>
      <c r="B49" s="8">
        <f t="shared" si="11"/>
        <v>0.28054293595180391</v>
      </c>
      <c r="C49" s="3">
        <v>296.53870000000001</v>
      </c>
      <c r="D49" s="7">
        <v>122.56059999999999</v>
      </c>
      <c r="E49" s="7">
        <v>32.341949999999997</v>
      </c>
      <c r="F49" s="3">
        <v>0</v>
      </c>
      <c r="G49" s="7">
        <v>0</v>
      </c>
      <c r="H49" s="7">
        <v>0</v>
      </c>
      <c r="I49" s="7"/>
      <c r="J49" s="31">
        <f t="shared" si="4"/>
        <v>83.191837521331195</v>
      </c>
      <c r="K49" s="7">
        <f t="shared" si="13"/>
        <v>34.383510556014656</v>
      </c>
      <c r="L49" s="7">
        <f t="shared" si="14"/>
        <v>9.0733056074064429</v>
      </c>
      <c r="M49" s="7">
        <f t="shared" si="15"/>
        <v>0</v>
      </c>
      <c r="N49" s="7">
        <f t="shared" si="16"/>
        <v>0</v>
      </c>
      <c r="O49" s="7">
        <f t="shared" si="12"/>
        <v>0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ht="12" customHeight="1" x14ac:dyDescent="0.3">
      <c r="A50" s="3">
        <f t="shared" si="10"/>
        <v>63</v>
      </c>
      <c r="B50" s="8">
        <f t="shared" si="11"/>
        <v>0.27237178247747951</v>
      </c>
      <c r="C50" s="3">
        <v>0</v>
      </c>
      <c r="D50" s="7">
        <v>7.1826559999999997</v>
      </c>
      <c r="E50" s="7">
        <v>132.65860000000001</v>
      </c>
      <c r="F50" s="3">
        <v>8.5331639999999993</v>
      </c>
      <c r="G50" s="7">
        <v>126.99209999999999</v>
      </c>
      <c r="H50" s="7">
        <v>3.6253709999999999</v>
      </c>
      <c r="I50" s="7"/>
      <c r="J50" s="31">
        <f t="shared" si="4"/>
        <v>0</v>
      </c>
      <c r="K50" s="7">
        <f t="shared" si="13"/>
        <v>1.9563528176425629</v>
      </c>
      <c r="L50" s="7">
        <f t="shared" si="14"/>
        <v>36.132459342966968</v>
      </c>
      <c r="M50" s="7">
        <f t="shared" si="15"/>
        <v>2.3241930888526587</v>
      </c>
      <c r="N50" s="7">
        <f t="shared" si="16"/>
        <v>34.589064637558323</v>
      </c>
      <c r="O50" s="7">
        <f t="shared" si="12"/>
        <v>0.98744876141216231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ht="12" customHeight="1" x14ac:dyDescent="0.3">
      <c r="A51" s="3">
        <f t="shared" si="10"/>
        <v>64</v>
      </c>
      <c r="B51" s="8">
        <f t="shared" si="11"/>
        <v>0.26443862376454319</v>
      </c>
      <c r="C51" s="3">
        <v>24.820309999999999</v>
      </c>
      <c r="D51" s="7">
        <v>58.003140000000002</v>
      </c>
      <c r="E51" s="7">
        <v>73.455370000000002</v>
      </c>
      <c r="F51" s="3">
        <v>8.8416809999999995</v>
      </c>
      <c r="G51" s="7">
        <v>128.91929999999999</v>
      </c>
      <c r="H51" s="7">
        <v>0</v>
      </c>
      <c r="I51" s="7"/>
      <c r="J51" s="31">
        <f t="shared" si="4"/>
        <v>6.5634486178093292</v>
      </c>
      <c r="K51" s="7">
        <f t="shared" si="13"/>
        <v>15.338270515622126</v>
      </c>
      <c r="L51" s="7">
        <f t="shared" si="14"/>
        <v>19.424436950915315</v>
      </c>
      <c r="M51" s="7">
        <f t="shared" si="15"/>
        <v>2.33808195540511</v>
      </c>
      <c r="N51" s="7">
        <f t="shared" si="16"/>
        <v>34.091242268688269</v>
      </c>
      <c r="O51" s="7">
        <f t="shared" si="12"/>
        <v>0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ht="12" customHeight="1" x14ac:dyDescent="0.3">
      <c r="A52" s="3">
        <f t="shared" si="10"/>
        <v>65</v>
      </c>
      <c r="B52" s="8">
        <f t="shared" si="11"/>
        <v>0.25673652792674095</v>
      </c>
      <c r="C52" s="3">
        <v>0</v>
      </c>
      <c r="D52" s="7">
        <v>67.307950000000005</v>
      </c>
      <c r="E52" s="7">
        <v>0.21480469999999999</v>
      </c>
      <c r="F52" s="3">
        <v>0</v>
      </c>
      <c r="G52" s="7">
        <v>5.4884360000000001</v>
      </c>
      <c r="H52" s="7">
        <v>0</v>
      </c>
      <c r="I52" s="7"/>
      <c r="J52" s="31">
        <f t="shared" si="4"/>
        <v>0</v>
      </c>
      <c r="K52" s="7">
        <f t="shared" si="13"/>
        <v>17.280409384866687</v>
      </c>
      <c r="L52" s="7">
        <f t="shared" si="14"/>
        <v>5.5148212860345207E-2</v>
      </c>
      <c r="M52" s="7">
        <f t="shared" si="15"/>
        <v>0</v>
      </c>
      <c r="N52" s="7">
        <f t="shared" si="16"/>
        <v>1.4090820023881305</v>
      </c>
      <c r="O52" s="7">
        <f t="shared" si="12"/>
        <v>0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2" customHeight="1" x14ac:dyDescent="0.3">
      <c r="A53" s="3">
        <f t="shared" si="10"/>
        <v>66</v>
      </c>
      <c r="B53" s="8">
        <f t="shared" si="11"/>
        <v>0.24925876497741842</v>
      </c>
      <c r="C53" s="3">
        <v>0</v>
      </c>
      <c r="D53" s="7">
        <v>98.791349999999994</v>
      </c>
      <c r="E53" s="7">
        <v>14.170669999999999</v>
      </c>
      <c r="F53" s="3">
        <v>238.85830000000001</v>
      </c>
      <c r="G53" s="7">
        <v>5.5562019999999999</v>
      </c>
      <c r="H53" s="7">
        <v>0</v>
      </c>
      <c r="I53" s="7"/>
      <c r="J53" s="31">
        <f t="shared" si="4"/>
        <v>0</v>
      </c>
      <c r="K53" s="7">
        <f t="shared" si="13"/>
        <v>24.624609891451883</v>
      </c>
      <c r="L53" s="7">
        <f t="shared" si="14"/>
        <v>3.5321637031025537</v>
      </c>
      <c r="M53" s="7">
        <f t="shared" si="15"/>
        <v>59.537524862605707</v>
      </c>
      <c r="N53" s="7">
        <f t="shared" si="16"/>
        <v>1.3849320484850622</v>
      </c>
      <c r="O53" s="7">
        <f t="shared" si="12"/>
        <v>0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ht="12" customHeight="1" x14ac:dyDescent="0.3">
      <c r="A54" s="3">
        <f t="shared" si="10"/>
        <v>67</v>
      </c>
      <c r="B54" s="8">
        <f t="shared" si="11"/>
        <v>0.24199880094894993</v>
      </c>
      <c r="C54" s="3">
        <v>0</v>
      </c>
      <c r="D54" s="7">
        <v>21.903739999999999</v>
      </c>
      <c r="E54" s="7">
        <v>40.613419999999998</v>
      </c>
      <c r="F54" s="3">
        <v>0</v>
      </c>
      <c r="G54" s="7">
        <v>0</v>
      </c>
      <c r="H54" s="7">
        <v>0</v>
      </c>
      <c r="I54" s="7"/>
      <c r="J54" s="31">
        <f t="shared" si="4"/>
        <v>0</v>
      </c>
      <c r="K54" s="7">
        <f t="shared" si="13"/>
        <v>5.3006788162975527</v>
      </c>
      <c r="L54" s="7">
        <f t="shared" si="14"/>
        <v>9.8283989424361025</v>
      </c>
      <c r="M54" s="7">
        <f t="shared" si="15"/>
        <v>0</v>
      </c>
      <c r="N54" s="7">
        <f t="shared" si="16"/>
        <v>0</v>
      </c>
      <c r="O54" s="7">
        <f t="shared" si="12"/>
        <v>0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ht="12" customHeight="1" x14ac:dyDescent="0.3">
      <c r="A55" s="3">
        <f t="shared" si="10"/>
        <v>68</v>
      </c>
      <c r="B55" s="8">
        <f t="shared" si="11"/>
        <v>0.23495029218344654</v>
      </c>
      <c r="C55" s="3">
        <v>0</v>
      </c>
      <c r="D55" s="7">
        <v>31.578489999999999</v>
      </c>
      <c r="E55" s="7">
        <v>0</v>
      </c>
      <c r="F55" s="3">
        <v>7.2648330000000003</v>
      </c>
      <c r="G55" s="7">
        <v>0</v>
      </c>
      <c r="H55" s="7">
        <v>286.51100000000002</v>
      </c>
      <c r="I55" s="7"/>
      <c r="J55" s="31">
        <f t="shared" si="4"/>
        <v>0</v>
      </c>
      <c r="K55" s="7">
        <f t="shared" si="13"/>
        <v>7.4193754522120443</v>
      </c>
      <c r="L55" s="7">
        <f t="shared" si="14"/>
        <v>0</v>
      </c>
      <c r="M55" s="7">
        <f t="shared" si="15"/>
        <v>1.7068746360139446</v>
      </c>
      <c r="N55" s="7">
        <f t="shared" si="16"/>
        <v>0</v>
      </c>
      <c r="O55" s="7">
        <f t="shared" si="12"/>
        <v>67.315843163771461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ht="12" customHeight="1" x14ac:dyDescent="0.3">
      <c r="A56" s="3">
        <f t="shared" si="10"/>
        <v>69</v>
      </c>
      <c r="B56" s="8">
        <f t="shared" si="11"/>
        <v>0.22810707978975392</v>
      </c>
      <c r="C56" s="3">
        <v>0</v>
      </c>
      <c r="D56" s="7">
        <v>131.78720000000001</v>
      </c>
      <c r="E56" s="7">
        <v>269.66809999999998</v>
      </c>
      <c r="F56" s="3">
        <v>0</v>
      </c>
      <c r="G56" s="7">
        <v>86.735439999999997</v>
      </c>
      <c r="H56" s="7">
        <v>0</v>
      </c>
      <c r="I56" s="7"/>
      <c r="J56" s="31">
        <f t="shared" si="4"/>
        <v>0</v>
      </c>
      <c r="K56" s="7">
        <f t="shared" si="13"/>
        <v>30.06159334566826</v>
      </c>
      <c r="L56" s="7">
        <f t="shared" si="14"/>
        <v>61.513202803451335</v>
      </c>
      <c r="M56" s="7">
        <f t="shared" si="15"/>
        <v>0</v>
      </c>
      <c r="N56" s="7">
        <f t="shared" si="16"/>
        <v>19.784967932679415</v>
      </c>
      <c r="O56" s="7">
        <f t="shared" si="12"/>
        <v>0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12" customHeight="1" x14ac:dyDescent="0.3">
      <c r="A57" s="3">
        <f t="shared" si="10"/>
        <v>70</v>
      </c>
      <c r="B57" s="8">
        <f t="shared" si="11"/>
        <v>0.22146318426189701</v>
      </c>
      <c r="C57" s="3">
        <v>320.61540000000002</v>
      </c>
      <c r="D57" s="7">
        <v>100.7636</v>
      </c>
      <c r="E57" s="7">
        <v>0</v>
      </c>
      <c r="F57" s="3">
        <v>137.17760000000001</v>
      </c>
      <c r="G57" s="7">
        <v>33.003749999999997</v>
      </c>
      <c r="H57" s="7">
        <v>0</v>
      </c>
      <c r="I57" s="7"/>
      <c r="J57" s="31">
        <f t="shared" si="4"/>
        <v>71.004507407401817</v>
      </c>
      <c r="K57" s="7">
        <f t="shared" si="13"/>
        <v>22.315427713692085</v>
      </c>
      <c r="L57" s="7">
        <f t="shared" si="14"/>
        <v>0</v>
      </c>
      <c r="M57" s="7">
        <f t="shared" si="15"/>
        <v>30.379788105404806</v>
      </c>
      <c r="N57" s="7">
        <f t="shared" si="16"/>
        <v>7.3091155675835831</v>
      </c>
      <c r="O57" s="7">
        <f t="shared" si="12"/>
        <v>0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ht="12" customHeight="1" x14ac:dyDescent="0.3">
      <c r="A58" s="3">
        <f t="shared" si="10"/>
        <v>71</v>
      </c>
      <c r="B58" s="8">
        <f t="shared" si="11"/>
        <v>0.21501280025426894</v>
      </c>
      <c r="C58" s="3">
        <v>0</v>
      </c>
      <c r="D58" s="7">
        <v>0</v>
      </c>
      <c r="E58" s="7">
        <v>0</v>
      </c>
      <c r="F58" s="3">
        <v>0</v>
      </c>
      <c r="G58" s="7">
        <v>0</v>
      </c>
      <c r="H58" s="7">
        <v>78.999899999999997</v>
      </c>
      <c r="I58" s="7"/>
      <c r="J58" s="31">
        <f t="shared" si="4"/>
        <v>0</v>
      </c>
      <c r="K58" s="7">
        <f t="shared" si="13"/>
        <v>0</v>
      </c>
      <c r="L58" s="7">
        <f t="shared" si="14"/>
        <v>0</v>
      </c>
      <c r="M58" s="7">
        <f t="shared" si="15"/>
        <v>0</v>
      </c>
      <c r="N58" s="7">
        <f t="shared" si="16"/>
        <v>0</v>
      </c>
      <c r="O58" s="7">
        <f t="shared" si="12"/>
        <v>16.985989718807222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ht="12" customHeight="1" x14ac:dyDescent="0.3">
      <c r="A59" s="3">
        <f t="shared" si="10"/>
        <v>72</v>
      </c>
      <c r="B59" s="8">
        <f t="shared" si="11"/>
        <v>0.20875029150899899</v>
      </c>
      <c r="C59" s="3">
        <v>0</v>
      </c>
      <c r="D59" s="7">
        <v>14.590769999999999</v>
      </c>
      <c r="E59" s="7">
        <v>0</v>
      </c>
      <c r="F59" s="3">
        <v>0</v>
      </c>
      <c r="G59" s="7">
        <v>53.61074</v>
      </c>
      <c r="H59" s="7">
        <v>0</v>
      </c>
      <c r="I59" s="7"/>
      <c r="J59" s="31">
        <f t="shared" si="4"/>
        <v>0</v>
      </c>
      <c r="K59" s="7">
        <f t="shared" si="13"/>
        <v>3.045827490840757</v>
      </c>
      <c r="L59" s="7">
        <f t="shared" si="14"/>
        <v>0</v>
      </c>
      <c r="M59" s="7">
        <f t="shared" si="15"/>
        <v>0</v>
      </c>
      <c r="N59" s="7">
        <f t="shared" si="16"/>
        <v>11.191257603013153</v>
      </c>
      <c r="O59" s="7">
        <f t="shared" si="12"/>
        <v>0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12" customHeight="1" x14ac:dyDescent="0.3">
      <c r="A60" s="3">
        <f t="shared" si="10"/>
        <v>73</v>
      </c>
      <c r="B60" s="8">
        <f t="shared" si="11"/>
        <v>0.20267018593106698</v>
      </c>
      <c r="C60" s="3">
        <v>75.436890000000005</v>
      </c>
      <c r="D60" s="7">
        <v>0</v>
      </c>
      <c r="E60" s="7">
        <v>0</v>
      </c>
      <c r="F60" s="3">
        <v>9.7168500000000009</v>
      </c>
      <c r="G60" s="7">
        <v>0</v>
      </c>
      <c r="H60" s="7">
        <v>0</v>
      </c>
      <c r="I60" s="7"/>
      <c r="J60" s="31">
        <f t="shared" si="4"/>
        <v>15.288808522361448</v>
      </c>
      <c r="K60" s="7">
        <f t="shared" si="13"/>
        <v>0</v>
      </c>
      <c r="L60" s="7">
        <f t="shared" si="14"/>
        <v>0</v>
      </c>
      <c r="M60" s="7">
        <f t="shared" si="15"/>
        <v>1.9693157961642884</v>
      </c>
      <c r="N60" s="7">
        <f t="shared" si="16"/>
        <v>0</v>
      </c>
      <c r="O60" s="7">
        <f t="shared" si="12"/>
        <v>0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ht="12" customHeight="1" x14ac:dyDescent="0.3">
      <c r="A61" s="3">
        <f t="shared" si="10"/>
        <v>74</v>
      </c>
      <c r="B61" s="8">
        <f t="shared" si="11"/>
        <v>0.19676717080686115</v>
      </c>
      <c r="C61" s="3">
        <v>0.77068230000000004</v>
      </c>
      <c r="D61" s="7">
        <v>43.78877</v>
      </c>
      <c r="E61" s="7">
        <v>0</v>
      </c>
      <c r="F61" s="3">
        <v>0</v>
      </c>
      <c r="G61" s="7">
        <v>0</v>
      </c>
      <c r="H61" s="7">
        <v>0</v>
      </c>
      <c r="I61" s="7"/>
      <c r="J61" s="31">
        <f t="shared" si="4"/>
        <v>0.15164497576192462</v>
      </c>
      <c r="K61" s="7">
        <f t="shared" si="13"/>
        <v>8.6161923860123579</v>
      </c>
      <c r="L61" s="7">
        <f t="shared" si="14"/>
        <v>0</v>
      </c>
      <c r="M61" s="7">
        <f t="shared" si="15"/>
        <v>0</v>
      </c>
      <c r="N61" s="7">
        <f t="shared" si="16"/>
        <v>0</v>
      </c>
      <c r="O61" s="7">
        <f t="shared" si="12"/>
        <v>0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ht="12" customHeight="1" x14ac:dyDescent="0.3">
      <c r="A62" s="3">
        <f t="shared" si="10"/>
        <v>75</v>
      </c>
      <c r="B62" s="8">
        <f t="shared" si="11"/>
        <v>0.19103608816200113</v>
      </c>
      <c r="C62" s="3">
        <v>0</v>
      </c>
      <c r="D62" s="7">
        <v>27.22119</v>
      </c>
      <c r="E62" s="7">
        <v>0</v>
      </c>
      <c r="F62" s="3">
        <v>0</v>
      </c>
      <c r="G62" s="7">
        <v>0</v>
      </c>
      <c r="H62" s="7">
        <v>0</v>
      </c>
      <c r="I62" s="7"/>
      <c r="J62" s="31">
        <f t="shared" si="4"/>
        <v>0</v>
      </c>
      <c r="K62" s="7">
        <f t="shared" si="13"/>
        <v>5.200229652714583</v>
      </c>
      <c r="L62" s="7">
        <f t="shared" si="14"/>
        <v>0</v>
      </c>
      <c r="M62" s="7">
        <f t="shared" si="15"/>
        <v>0</v>
      </c>
      <c r="N62" s="7">
        <f t="shared" si="16"/>
        <v>0</v>
      </c>
      <c r="O62" s="7">
        <f t="shared" si="12"/>
        <v>0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12" customHeight="1" x14ac:dyDescent="0.3">
      <c r="A63" s="3">
        <f t="shared" si="10"/>
        <v>76</v>
      </c>
      <c r="B63" s="8">
        <f t="shared" si="11"/>
        <v>0.18547193025437003</v>
      </c>
      <c r="C63" s="3">
        <v>0</v>
      </c>
      <c r="D63" s="7">
        <v>16.223030000000001</v>
      </c>
      <c r="E63" s="7">
        <v>0</v>
      </c>
      <c r="F63" s="3">
        <v>0</v>
      </c>
      <c r="G63" s="7">
        <v>17.913640000000001</v>
      </c>
      <c r="H63" s="7">
        <v>0</v>
      </c>
      <c r="I63" s="7"/>
      <c r="J63" s="31">
        <f t="shared" si="4"/>
        <v>0</v>
      </c>
      <c r="K63" s="7">
        <f t="shared" si="13"/>
        <v>3.0089166886745531</v>
      </c>
      <c r="L63" s="7">
        <f t="shared" si="14"/>
        <v>0</v>
      </c>
      <c r="M63" s="7">
        <f t="shared" si="15"/>
        <v>0</v>
      </c>
      <c r="N63" s="7">
        <f t="shared" si="16"/>
        <v>3.3224773886818935</v>
      </c>
      <c r="O63" s="7">
        <f t="shared" si="12"/>
        <v>0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12" customHeight="1" x14ac:dyDescent="0.3">
      <c r="A64" s="3">
        <f t="shared" si="10"/>
        <v>77</v>
      </c>
      <c r="B64" s="8">
        <f t="shared" si="11"/>
        <v>0.18006983519841752</v>
      </c>
      <c r="C64" s="3">
        <v>0</v>
      </c>
      <c r="D64" s="7">
        <v>81.177239999999998</v>
      </c>
      <c r="E64" s="7">
        <v>0</v>
      </c>
      <c r="F64" s="3">
        <v>0</v>
      </c>
      <c r="G64" s="7">
        <v>0</v>
      </c>
      <c r="H64" s="7">
        <v>0</v>
      </c>
      <c r="I64" s="7"/>
      <c r="J64" s="31">
        <f t="shared" si="4"/>
        <v>0</v>
      </c>
      <c r="K64" s="7">
        <f t="shared" si="13"/>
        <v>14.617572228662386</v>
      </c>
      <c r="L64" s="7">
        <f t="shared" si="14"/>
        <v>0</v>
      </c>
      <c r="M64" s="7">
        <f t="shared" si="15"/>
        <v>0</v>
      </c>
      <c r="N64" s="7">
        <f t="shared" si="16"/>
        <v>0</v>
      </c>
      <c r="O64" s="7">
        <f t="shared" si="12"/>
        <v>0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ht="12" customHeight="1" x14ac:dyDescent="0.3">
      <c r="A65" s="3">
        <f t="shared" si="10"/>
        <v>78</v>
      </c>
      <c r="B65" s="8">
        <f t="shared" si="11"/>
        <v>0.17482508271691022</v>
      </c>
      <c r="C65" s="3">
        <v>7.9671440000000002</v>
      </c>
      <c r="D65" s="7">
        <v>0</v>
      </c>
      <c r="E65" s="7">
        <v>0</v>
      </c>
      <c r="F65" s="3">
        <v>0</v>
      </c>
      <c r="G65" s="7">
        <v>0</v>
      </c>
      <c r="H65" s="7">
        <v>0</v>
      </c>
      <c r="I65" s="7"/>
      <c r="J65" s="31">
        <f t="shared" si="4"/>
        <v>1.3928566088175349</v>
      </c>
      <c r="K65" s="7">
        <f t="shared" si="13"/>
        <v>0</v>
      </c>
      <c r="L65" s="7">
        <f t="shared" si="14"/>
        <v>0</v>
      </c>
      <c r="M65" s="7">
        <f t="shared" si="15"/>
        <v>0</v>
      </c>
      <c r="N65" s="7">
        <f t="shared" si="16"/>
        <v>0</v>
      </c>
      <c r="O65" s="7">
        <f t="shared" si="12"/>
        <v>0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ht="12" customHeight="1" x14ac:dyDescent="0.3">
      <c r="A66" s="3">
        <f t="shared" si="10"/>
        <v>79</v>
      </c>
      <c r="B66" s="8">
        <f t="shared" si="11"/>
        <v>0.1697330900164177</v>
      </c>
      <c r="C66" s="3">
        <v>0</v>
      </c>
      <c r="D66" s="7">
        <v>0</v>
      </c>
      <c r="E66" s="7">
        <v>6.0598029999999996</v>
      </c>
      <c r="F66" s="3">
        <v>0</v>
      </c>
      <c r="G66" s="7">
        <v>0</v>
      </c>
      <c r="H66" s="7">
        <v>0</v>
      </c>
      <c r="I66" s="7"/>
      <c r="J66" s="31">
        <f t="shared" si="4"/>
        <v>0</v>
      </c>
      <c r="K66" s="7">
        <f t="shared" si="13"/>
        <v>0</v>
      </c>
      <c r="L66" s="7">
        <f t="shared" si="14"/>
        <v>1.028549088080758</v>
      </c>
      <c r="M66" s="7">
        <f t="shared" si="15"/>
        <v>0</v>
      </c>
      <c r="N66" s="7">
        <f t="shared" si="16"/>
        <v>0</v>
      </c>
      <c r="O66" s="7">
        <f t="shared" si="12"/>
        <v>0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ht="12" customHeight="1" x14ac:dyDescent="0.3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ht="12" customHeight="1" x14ac:dyDescent="0.3"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ht="12" customHeight="1" x14ac:dyDescent="0.3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ht="12" customHeight="1" x14ac:dyDescent="0.3">
      <c r="D70" s="7"/>
      <c r="E70" s="7"/>
      <c r="F70" s="7"/>
      <c r="G70" s="7"/>
      <c r="H70" s="7"/>
      <c r="I70" s="6"/>
      <c r="J70" s="6"/>
      <c r="K70" s="6"/>
      <c r="L70" s="6"/>
      <c r="M70" s="6"/>
      <c r="N70" s="6"/>
      <c r="O70" s="6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ht="12" customHeight="1" x14ac:dyDescent="0.3"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ht="12" customHeight="1" x14ac:dyDescent="0.3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ht="12" customHeight="1" x14ac:dyDescent="0.3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ht="12" customHeight="1" x14ac:dyDescent="0.3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ht="12" customHeight="1" x14ac:dyDescent="0.3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ht="12" customHeight="1" x14ac:dyDescent="0.3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ht="12" customHeight="1" x14ac:dyDescent="0.3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ht="12" customHeight="1" x14ac:dyDescent="0.3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ht="12" customHeight="1" x14ac:dyDescent="0.3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ht="12" customHeight="1" x14ac:dyDescent="0.3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4:31" ht="12" customHeight="1" x14ac:dyDescent="0.3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4:31" ht="12" customHeight="1" x14ac:dyDescent="0.3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4:31" ht="12" customHeight="1" x14ac:dyDescent="0.3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4:31" ht="12" customHeight="1" x14ac:dyDescent="0.3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4:31" ht="12" customHeight="1" x14ac:dyDescent="0.3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4:31" ht="12" customHeight="1" x14ac:dyDescent="0.3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4:31" ht="12" customHeight="1" x14ac:dyDescent="0.3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4:31" ht="12" customHeight="1" x14ac:dyDescent="0.3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4:31" ht="12" customHeight="1" x14ac:dyDescent="0.3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4:31" ht="12" customHeight="1" x14ac:dyDescent="0.3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4:31" ht="12" customHeight="1" x14ac:dyDescent="0.3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4:31" ht="12" customHeight="1" x14ac:dyDescent="0.3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4:31" ht="12" customHeight="1" x14ac:dyDescent="0.3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4:31" ht="12" customHeight="1" x14ac:dyDescent="0.3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4:31" ht="12" customHeight="1" x14ac:dyDescent="0.3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4:31" ht="12" customHeight="1" x14ac:dyDescent="0.3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4:31" ht="12" customHeight="1" x14ac:dyDescent="0.3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4:31" ht="12" customHeight="1" x14ac:dyDescent="0.3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4:31" ht="12" customHeight="1" x14ac:dyDescent="0.3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4:31" ht="12" customHeight="1" x14ac:dyDescent="0.3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4:31" ht="12" customHeight="1" x14ac:dyDescent="0.3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4:31" ht="12" customHeight="1" x14ac:dyDescent="0.3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4:31" ht="12" customHeight="1" x14ac:dyDescent="0.3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4:31" ht="12" customHeight="1" x14ac:dyDescent="0.3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4:31" ht="12" customHeight="1" x14ac:dyDescent="0.3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4:31" ht="12" customHeight="1" x14ac:dyDescent="0.3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4:31" ht="12" customHeight="1" x14ac:dyDescent="0.3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4:31" ht="12" customHeight="1" x14ac:dyDescent="0.3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4:31" ht="12" customHeight="1" x14ac:dyDescent="0.3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4:31" ht="12" customHeight="1" x14ac:dyDescent="0.3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4:31" ht="12" customHeight="1" x14ac:dyDescent="0.3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4:31" ht="12" customHeight="1" x14ac:dyDescent="0.3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4:31" ht="12" customHeight="1" x14ac:dyDescent="0.3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4:31" ht="12" customHeight="1" x14ac:dyDescent="0.3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4:31" ht="12" customHeight="1" x14ac:dyDescent="0.3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4:31" ht="12" customHeight="1" x14ac:dyDescent="0.3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4:31" ht="12" customHeight="1" x14ac:dyDescent="0.3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4:31" ht="12" customHeight="1" x14ac:dyDescent="0.3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4:31" ht="12" customHeight="1" x14ac:dyDescent="0.3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4:31" ht="12" customHeight="1" x14ac:dyDescent="0.3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4:31" ht="12" customHeight="1" x14ac:dyDescent="0.3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4:31" ht="12" customHeight="1" x14ac:dyDescent="0.3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4:31" ht="12" customHeight="1" x14ac:dyDescent="0.3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4:31" ht="12" customHeight="1" x14ac:dyDescent="0.3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4:31" ht="12" customHeight="1" x14ac:dyDescent="0.3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4:31" ht="12" customHeight="1" x14ac:dyDescent="0.3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4:31" ht="12" customHeight="1" x14ac:dyDescent="0.3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4:31" ht="12" customHeight="1" x14ac:dyDescent="0.3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4:31" ht="12" customHeight="1" x14ac:dyDescent="0.3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4:31" ht="12" customHeight="1" x14ac:dyDescent="0.3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4:31" ht="12" customHeight="1" x14ac:dyDescent="0.3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4:31" ht="12" customHeight="1" x14ac:dyDescent="0.3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4:31" ht="12" customHeight="1" x14ac:dyDescent="0.3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4:31" ht="12" customHeight="1" x14ac:dyDescent="0.3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4:31" ht="12" customHeight="1" x14ac:dyDescent="0.3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4:31" ht="12" customHeight="1" x14ac:dyDescent="0.3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4:31" ht="12" customHeight="1" x14ac:dyDescent="0.3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4:31" ht="12" customHeight="1" x14ac:dyDescent="0.3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4:31" ht="12" customHeight="1" x14ac:dyDescent="0.3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4:31" ht="12" customHeight="1" x14ac:dyDescent="0.3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4:31" ht="12" customHeight="1" x14ac:dyDescent="0.3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4:31" ht="12" customHeight="1" x14ac:dyDescent="0.3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4:31" ht="12" customHeight="1" x14ac:dyDescent="0.3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4:31" ht="12" customHeight="1" x14ac:dyDescent="0.3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4:31" ht="12" customHeight="1" x14ac:dyDescent="0.3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activeCell="A68" sqref="A68:X135"/>
    </sheetView>
  </sheetViews>
  <sheetFormatPr defaultRowHeight="12" customHeight="1" x14ac:dyDescent="0.3"/>
  <cols>
    <col min="1" max="47" width="8.5546875" style="3" customWidth="1"/>
    <col min="48" max="66" width="9.5546875" style="3" customWidth="1"/>
    <col min="67" max="129" width="6.21875" style="3" customWidth="1"/>
    <col min="130" max="16384" width="8.88671875" style="9"/>
  </cols>
  <sheetData>
    <row r="1" spans="1:31" ht="12" customHeight="1" x14ac:dyDescent="0.3">
      <c r="A1" s="30" t="s">
        <v>14</v>
      </c>
      <c r="B1" s="4">
        <v>1.03</v>
      </c>
      <c r="C1" s="6">
        <f>SUM(C4:C66)</f>
        <v>4726.382059999999</v>
      </c>
      <c r="D1" s="6">
        <f>SUM(D4:D66)</f>
        <v>6549.4290459999993</v>
      </c>
      <c r="E1" s="6">
        <f t="shared" ref="E1:H1" si="0">SUM(E4:E66)</f>
        <v>8803.0329411999992</v>
      </c>
      <c r="F1" s="6">
        <f t="shared" si="0"/>
        <v>5125.3505050000003</v>
      </c>
      <c r="G1" s="6">
        <f t="shared" si="0"/>
        <v>6211.8663209999986</v>
      </c>
      <c r="H1" s="6">
        <f t="shared" si="0"/>
        <v>6791.8265957000012</v>
      </c>
      <c r="I1" s="6"/>
      <c r="J1" s="6">
        <f>SUM(J4:J66)</f>
        <v>1921.069947893734</v>
      </c>
      <c r="K1" s="6">
        <f>SUM(K4:K66)</f>
        <v>2445.1544131624519</v>
      </c>
      <c r="L1" s="6">
        <f t="shared" ref="L1:O1" si="1">SUM(L4:L66)</f>
        <v>2987.213768542736</v>
      </c>
      <c r="M1" s="6">
        <f t="shared" si="1"/>
        <v>1846.7146106815871</v>
      </c>
      <c r="N1" s="6">
        <f>SUM(N4:N66)</f>
        <v>1969.0531753881914</v>
      </c>
      <c r="O1" s="6">
        <f t="shared" si="1"/>
        <v>2121.6025331377928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31" ht="12" customHeight="1" x14ac:dyDescent="0.3">
      <c r="A2" s="30"/>
      <c r="B2" s="4"/>
      <c r="C2" s="5"/>
      <c r="D2" s="5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31" ht="12" customHeight="1" x14ac:dyDescent="0.3">
      <c r="A3" s="30"/>
      <c r="B3" s="30"/>
      <c r="C3" s="30"/>
      <c r="D3" s="30" t="s">
        <v>15</v>
      </c>
      <c r="E3" s="30" t="s">
        <v>16</v>
      </c>
      <c r="F3" s="5" t="s">
        <v>17</v>
      </c>
      <c r="G3" s="5" t="s">
        <v>18</v>
      </c>
      <c r="H3" s="5" t="s">
        <v>19</v>
      </c>
      <c r="I3" s="5"/>
      <c r="J3" s="30"/>
      <c r="K3" s="30" t="s">
        <v>15</v>
      </c>
      <c r="L3" s="30" t="s">
        <v>16</v>
      </c>
      <c r="M3" s="5" t="s">
        <v>17</v>
      </c>
      <c r="N3" s="5" t="s">
        <v>18</v>
      </c>
      <c r="O3" s="5" t="s">
        <v>19</v>
      </c>
    </row>
    <row r="4" spans="1:31" ht="12" customHeight="1" x14ac:dyDescent="0.3">
      <c r="A4" s="30">
        <v>17</v>
      </c>
      <c r="B4" s="30">
        <f>PRODUCT(B5,B$1)</f>
        <v>1.0609</v>
      </c>
      <c r="C4" s="3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5"/>
      <c r="J4" s="31">
        <f t="shared" ref="J4:O6" si="2">PRODUCT($B4,C4)</f>
        <v>0</v>
      </c>
      <c r="K4" s="31">
        <f t="shared" si="2"/>
        <v>0</v>
      </c>
      <c r="L4" s="31">
        <f t="shared" si="2"/>
        <v>0</v>
      </c>
      <c r="M4" s="31">
        <f t="shared" si="2"/>
        <v>0</v>
      </c>
      <c r="N4" s="31">
        <f t="shared" si="2"/>
        <v>0</v>
      </c>
      <c r="O4" s="31">
        <f t="shared" si="2"/>
        <v>0</v>
      </c>
    </row>
    <row r="5" spans="1:31" ht="12" customHeight="1" x14ac:dyDescent="0.3">
      <c r="A5" s="30">
        <v>18</v>
      </c>
      <c r="B5" s="30">
        <f>PRODUCT(B6,B$1)</f>
        <v>1.03</v>
      </c>
      <c r="C5" s="3">
        <v>15.75309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5"/>
      <c r="J5" s="31">
        <f t="shared" si="2"/>
        <v>16.2256827</v>
      </c>
      <c r="K5" s="31">
        <f t="shared" si="2"/>
        <v>0</v>
      </c>
      <c r="L5" s="31">
        <f t="shared" si="2"/>
        <v>0</v>
      </c>
      <c r="M5" s="31">
        <f t="shared" si="2"/>
        <v>0</v>
      </c>
      <c r="N5" s="31">
        <f t="shared" si="2"/>
        <v>0</v>
      </c>
      <c r="O5" s="31">
        <f t="shared" si="2"/>
        <v>0</v>
      </c>
    </row>
    <row r="6" spans="1:31" ht="12" customHeight="1" x14ac:dyDescent="0.3">
      <c r="A6" s="30">
        <v>19</v>
      </c>
      <c r="B6" s="32">
        <v>1</v>
      </c>
      <c r="C6" s="3">
        <v>0</v>
      </c>
      <c r="D6" s="7">
        <v>86.541889999999995</v>
      </c>
      <c r="E6" s="31">
        <v>0</v>
      </c>
      <c r="F6" s="31">
        <v>0</v>
      </c>
      <c r="G6" s="31">
        <v>0</v>
      </c>
      <c r="H6" s="31">
        <v>0</v>
      </c>
      <c r="I6" s="31"/>
      <c r="J6" s="31">
        <f>PRODUCT($B6,C6)</f>
        <v>0</v>
      </c>
      <c r="K6" s="31">
        <f t="shared" si="2"/>
        <v>86.541889999999995</v>
      </c>
      <c r="L6" s="31">
        <f t="shared" si="2"/>
        <v>0</v>
      </c>
      <c r="M6" s="31">
        <f t="shared" si="2"/>
        <v>0</v>
      </c>
      <c r="N6" s="31">
        <f t="shared" si="2"/>
        <v>0</v>
      </c>
      <c r="O6" s="31">
        <f>PRODUCT($B6,H6)</f>
        <v>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2" customHeight="1" x14ac:dyDescent="0.3">
      <c r="A7" s="3">
        <f t="shared" ref="A7" si="3">SUM(A6,1)</f>
        <v>20</v>
      </c>
      <c r="B7" s="8">
        <f>PRODUCT(B6,1/B$1)</f>
        <v>0.970873786407767</v>
      </c>
      <c r="C7" s="3">
        <v>91.531859999999995</v>
      </c>
      <c r="D7" s="3">
        <v>0</v>
      </c>
      <c r="E7" s="6">
        <v>0</v>
      </c>
      <c r="F7" s="7">
        <v>0</v>
      </c>
      <c r="G7" s="7">
        <v>0</v>
      </c>
      <c r="H7" s="7">
        <v>0</v>
      </c>
      <c r="I7" s="7"/>
      <c r="J7" s="31">
        <f t="shared" ref="J7:J66" si="4">PRODUCT($B7,C7)</f>
        <v>88.865883495145624</v>
      </c>
      <c r="K7" s="7">
        <f t="shared" ref="K7:K38" si="5">PRODUCT($B7,D7)</f>
        <v>0</v>
      </c>
      <c r="L7" s="7">
        <f t="shared" ref="L7:L38" si="6">PRODUCT($B7,E7)</f>
        <v>0</v>
      </c>
      <c r="M7" s="7">
        <f t="shared" ref="M7:M38" si="7">PRODUCT($B7,F7)</f>
        <v>0</v>
      </c>
      <c r="N7" s="7">
        <f t="shared" ref="N7:N38" si="8">PRODUCT($B7,G7)</f>
        <v>0</v>
      </c>
      <c r="O7" s="7">
        <f t="shared" ref="O7" si="9">PRODUCT($B7,H7)</f>
        <v>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2" customHeight="1" x14ac:dyDescent="0.3">
      <c r="A8" s="3">
        <f t="shared" ref="A8:A66" si="10">SUM(A7,1)</f>
        <v>21</v>
      </c>
      <c r="B8" s="8">
        <f t="shared" ref="B8:B66" si="11">PRODUCT(B7,1/B$1)</f>
        <v>0.94259590913375435</v>
      </c>
      <c r="C8" s="3">
        <v>91.119990000000001</v>
      </c>
      <c r="D8" s="7">
        <v>0</v>
      </c>
      <c r="E8" s="7">
        <v>0</v>
      </c>
      <c r="F8" s="3">
        <v>0</v>
      </c>
      <c r="G8" s="7">
        <v>0</v>
      </c>
      <c r="H8" s="7">
        <v>0</v>
      </c>
      <c r="I8" s="7"/>
      <c r="J8" s="31">
        <f t="shared" si="4"/>
        <v>85.88932981430861</v>
      </c>
      <c r="K8" s="7">
        <f t="shared" si="5"/>
        <v>0</v>
      </c>
      <c r="L8" s="7">
        <f t="shared" si="6"/>
        <v>0</v>
      </c>
      <c r="M8" s="7">
        <f t="shared" si="7"/>
        <v>0</v>
      </c>
      <c r="N8" s="7">
        <f t="shared" si="8"/>
        <v>0</v>
      </c>
      <c r="O8" s="7">
        <f t="shared" ref="O8:O66" si="12">PRODUCT($B8,H8)</f>
        <v>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12" customHeight="1" x14ac:dyDescent="0.3">
      <c r="A9" s="3">
        <f t="shared" si="10"/>
        <v>22</v>
      </c>
      <c r="B9" s="8">
        <f t="shared" si="11"/>
        <v>0.91514165935315961</v>
      </c>
      <c r="C9" s="3">
        <v>30.023240000000001</v>
      </c>
      <c r="D9" s="7">
        <v>25.630220000000001</v>
      </c>
      <c r="E9" s="7">
        <v>0</v>
      </c>
      <c r="F9" s="3">
        <v>0</v>
      </c>
      <c r="G9" s="7">
        <v>0</v>
      </c>
      <c r="H9" s="7">
        <v>0</v>
      </c>
      <c r="I9" s="7"/>
      <c r="J9" s="31">
        <f t="shared" si="4"/>
        <v>27.475517672758158</v>
      </c>
      <c r="K9" s="7">
        <f t="shared" si="5"/>
        <v>23.455282060386541</v>
      </c>
      <c r="L9" s="7">
        <f t="shared" si="6"/>
        <v>0</v>
      </c>
      <c r="M9" s="7">
        <f t="shared" si="7"/>
        <v>0</v>
      </c>
      <c r="N9" s="7">
        <f t="shared" si="8"/>
        <v>0</v>
      </c>
      <c r="O9" s="7">
        <f t="shared" si="12"/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2" customHeight="1" x14ac:dyDescent="0.3">
      <c r="A10" s="3">
        <f t="shared" si="10"/>
        <v>23</v>
      </c>
      <c r="B10" s="8">
        <f t="shared" si="11"/>
        <v>0.888487047915689</v>
      </c>
      <c r="C10" s="3">
        <v>10.39282</v>
      </c>
      <c r="D10" s="7">
        <v>0</v>
      </c>
      <c r="E10" s="7">
        <v>0</v>
      </c>
      <c r="F10" s="3">
        <v>1.410398</v>
      </c>
      <c r="G10" s="6">
        <v>0</v>
      </c>
      <c r="H10" s="7">
        <v>0</v>
      </c>
      <c r="I10" s="7"/>
      <c r="J10" s="31">
        <f t="shared" si="4"/>
        <v>9.2338859613191318</v>
      </c>
      <c r="K10" s="7">
        <f t="shared" si="5"/>
        <v>0</v>
      </c>
      <c r="L10" s="7">
        <f t="shared" si="6"/>
        <v>0</v>
      </c>
      <c r="M10" s="7">
        <f t="shared" si="7"/>
        <v>1.253120355406192</v>
      </c>
      <c r="N10" s="7">
        <f t="shared" si="8"/>
        <v>0</v>
      </c>
      <c r="O10" s="7">
        <f t="shared" si="12"/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2" customHeight="1" x14ac:dyDescent="0.3">
      <c r="A11" s="3">
        <f t="shared" si="10"/>
        <v>24</v>
      </c>
      <c r="B11" s="8">
        <f t="shared" si="11"/>
        <v>0.86260878438416411</v>
      </c>
      <c r="C11" s="3">
        <v>0</v>
      </c>
      <c r="D11" s="7">
        <v>39.586109999999998</v>
      </c>
      <c r="E11" s="7">
        <v>0</v>
      </c>
      <c r="F11" s="3">
        <v>35.318249999999999</v>
      </c>
      <c r="G11" s="7">
        <v>0</v>
      </c>
      <c r="H11" s="7">
        <v>0</v>
      </c>
      <c r="I11" s="7"/>
      <c r="J11" s="31">
        <f t="shared" si="4"/>
        <v>0</v>
      </c>
      <c r="K11" s="7">
        <f t="shared" si="5"/>
        <v>34.147326225597801</v>
      </c>
      <c r="L11" s="7">
        <f t="shared" si="6"/>
        <v>0</v>
      </c>
      <c r="M11" s="7">
        <f t="shared" si="7"/>
        <v>30.465832699076003</v>
      </c>
      <c r="N11" s="7">
        <f t="shared" si="8"/>
        <v>0</v>
      </c>
      <c r="O11" s="7">
        <f t="shared" si="12"/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2" customHeight="1" x14ac:dyDescent="0.3">
      <c r="A12" s="3">
        <f t="shared" si="10"/>
        <v>25</v>
      </c>
      <c r="B12" s="8">
        <f t="shared" si="11"/>
        <v>0.83748425668365445</v>
      </c>
      <c r="C12" s="3">
        <v>0</v>
      </c>
      <c r="D12" s="7">
        <v>18.229230000000001</v>
      </c>
      <c r="E12" s="7">
        <v>0</v>
      </c>
      <c r="F12" s="3">
        <v>9.1623610000000006</v>
      </c>
      <c r="G12" s="3">
        <v>0</v>
      </c>
      <c r="H12" s="7">
        <v>0</v>
      </c>
      <c r="I12" s="7"/>
      <c r="J12" s="31">
        <f t="shared" si="4"/>
        <v>0</v>
      </c>
      <c r="K12" s="7">
        <f t="shared" si="5"/>
        <v>15.266693136465376</v>
      </c>
      <c r="L12" s="7">
        <f t="shared" si="6"/>
        <v>0</v>
      </c>
      <c r="M12" s="7">
        <f t="shared" si="7"/>
        <v>7.6733330915523057</v>
      </c>
      <c r="N12" s="7">
        <f t="shared" si="8"/>
        <v>0</v>
      </c>
      <c r="O12" s="7">
        <f t="shared" si="12"/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2" customHeight="1" x14ac:dyDescent="0.3">
      <c r="A13" s="3">
        <f t="shared" si="10"/>
        <v>26</v>
      </c>
      <c r="B13" s="8">
        <f t="shared" si="11"/>
        <v>0.81309151134335389</v>
      </c>
      <c r="C13" s="3">
        <v>0</v>
      </c>
      <c r="D13" s="7">
        <v>0</v>
      </c>
      <c r="E13" s="7">
        <v>20.335699999999999</v>
      </c>
      <c r="F13" s="3">
        <v>0</v>
      </c>
      <c r="G13" s="7">
        <v>39.990830000000003</v>
      </c>
      <c r="H13" s="6">
        <v>0</v>
      </c>
      <c r="I13" s="7"/>
      <c r="J13" s="31">
        <f t="shared" si="4"/>
        <v>0</v>
      </c>
      <c r="K13" s="7">
        <f t="shared" si="5"/>
        <v>0</v>
      </c>
      <c r="L13" s="7">
        <f t="shared" si="6"/>
        <v>16.534785047225043</v>
      </c>
      <c r="M13" s="7">
        <f t="shared" si="7"/>
        <v>0</v>
      </c>
      <c r="N13" s="7">
        <f t="shared" si="8"/>
        <v>32.516204404575141</v>
      </c>
      <c r="O13" s="7">
        <f t="shared" si="12"/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2" customHeight="1" x14ac:dyDescent="0.3">
      <c r="A14" s="3">
        <f t="shared" si="10"/>
        <v>27</v>
      </c>
      <c r="B14" s="8">
        <f t="shared" si="11"/>
        <v>0.78940923431393584</v>
      </c>
      <c r="C14" s="3">
        <v>0</v>
      </c>
      <c r="D14" s="7">
        <v>6.8916279999999999</v>
      </c>
      <c r="E14" s="7">
        <v>66.236379999999997</v>
      </c>
      <c r="F14" s="3">
        <v>7.1231289999999996</v>
      </c>
      <c r="G14" s="7">
        <v>0</v>
      </c>
      <c r="H14" s="6">
        <v>0</v>
      </c>
      <c r="I14" s="7"/>
      <c r="J14" s="31">
        <f t="shared" si="4"/>
        <v>0</v>
      </c>
      <c r="K14" s="7">
        <f t="shared" si="5"/>
        <v>5.4403147826564808</v>
      </c>
      <c r="L14" s="7">
        <f t="shared" si="6"/>
        <v>52.287610019526888</v>
      </c>
      <c r="M14" s="7">
        <f t="shared" si="7"/>
        <v>5.6230638098093912</v>
      </c>
      <c r="N14" s="7">
        <f t="shared" si="8"/>
        <v>0</v>
      </c>
      <c r="O14" s="7">
        <f t="shared" si="12"/>
        <v>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2" customHeight="1" x14ac:dyDescent="0.3">
      <c r="A15" s="3">
        <f t="shared" si="10"/>
        <v>28</v>
      </c>
      <c r="B15" s="8">
        <f t="shared" si="11"/>
        <v>0.76641673234362706</v>
      </c>
      <c r="C15" s="3">
        <v>42.939880000000002</v>
      </c>
      <c r="D15" s="7">
        <v>13.49085</v>
      </c>
      <c r="E15" s="7">
        <v>30.014500000000002</v>
      </c>
      <c r="F15" s="3">
        <v>0</v>
      </c>
      <c r="G15" s="7">
        <v>27.159210000000002</v>
      </c>
      <c r="H15" s="7">
        <v>0</v>
      </c>
      <c r="I15" s="7"/>
      <c r="J15" s="31">
        <f t="shared" si="4"/>
        <v>32.909842516827467</v>
      </c>
      <c r="K15" s="7">
        <f t="shared" si="5"/>
        <v>10.339613173538021</v>
      </c>
      <c r="L15" s="7">
        <f t="shared" si="6"/>
        <v>23.003615012927796</v>
      </c>
      <c r="M15" s="7">
        <f t="shared" si="7"/>
        <v>0</v>
      </c>
      <c r="N15" s="7">
        <f t="shared" si="8"/>
        <v>20.815272981234362</v>
      </c>
      <c r="O15" s="7">
        <f t="shared" si="12"/>
        <v>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2" customHeight="1" x14ac:dyDescent="0.3">
      <c r="A16" s="3">
        <f t="shared" si="10"/>
        <v>29</v>
      </c>
      <c r="B16" s="8">
        <f t="shared" si="11"/>
        <v>0.74409391489672527</v>
      </c>
      <c r="C16" s="3">
        <v>0</v>
      </c>
      <c r="D16" s="7">
        <v>137.4751</v>
      </c>
      <c r="E16" s="7">
        <v>15.896520000000001</v>
      </c>
      <c r="F16" s="3">
        <v>0</v>
      </c>
      <c r="G16" s="7">
        <v>0</v>
      </c>
      <c r="H16" s="7">
        <v>0</v>
      </c>
      <c r="I16" s="7"/>
      <c r="J16" s="31">
        <f t="shared" si="4"/>
        <v>0</v>
      </c>
      <c r="K16" s="7">
        <f t="shared" si="5"/>
        <v>102.29438535981879</v>
      </c>
      <c r="L16" s="7">
        <f t="shared" si="6"/>
        <v>11.828503800034092</v>
      </c>
      <c r="M16" s="7">
        <f t="shared" si="7"/>
        <v>0</v>
      </c>
      <c r="N16" s="7">
        <f t="shared" si="8"/>
        <v>0</v>
      </c>
      <c r="O16" s="7">
        <f t="shared" si="12"/>
        <v>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12" customHeight="1" x14ac:dyDescent="0.3">
      <c r="A17" s="3">
        <f t="shared" si="10"/>
        <v>30</v>
      </c>
      <c r="B17" s="8">
        <f t="shared" si="11"/>
        <v>0.72242127659876243</v>
      </c>
      <c r="C17" s="3">
        <v>104.63930000000001</v>
      </c>
      <c r="D17" s="7">
        <v>48.123750000000001</v>
      </c>
      <c r="E17" s="7">
        <v>6.8172980000000001</v>
      </c>
      <c r="F17" s="3">
        <v>0</v>
      </c>
      <c r="G17" s="7">
        <v>2.1521189999999999</v>
      </c>
      <c r="H17" s="7">
        <v>0</v>
      </c>
      <c r="I17" s="7"/>
      <c r="J17" s="31">
        <f t="shared" si="4"/>
        <v>75.593656688400884</v>
      </c>
      <c r="K17" s="7">
        <f t="shared" si="5"/>
        <v>34.765620909719694</v>
      </c>
      <c r="L17" s="7">
        <f t="shared" si="6"/>
        <v>4.9249611241141897</v>
      </c>
      <c r="M17" s="7">
        <f t="shared" si="7"/>
        <v>0</v>
      </c>
      <c r="N17" s="7">
        <f t="shared" si="8"/>
        <v>1.5547365553724519</v>
      </c>
      <c r="O17" s="7">
        <f t="shared" si="12"/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12" customHeight="1" x14ac:dyDescent="0.3">
      <c r="A18" s="3">
        <f t="shared" si="10"/>
        <v>31</v>
      </c>
      <c r="B18" s="8">
        <f t="shared" si="11"/>
        <v>0.70137988019297326</v>
      </c>
      <c r="C18" s="3">
        <v>45.277509999999999</v>
      </c>
      <c r="D18" s="7">
        <v>0</v>
      </c>
      <c r="E18" s="7">
        <v>5.3475140000000003</v>
      </c>
      <c r="F18" s="3">
        <v>0</v>
      </c>
      <c r="G18" s="7">
        <v>20.32423</v>
      </c>
      <c r="H18" s="7">
        <v>0</v>
      </c>
      <c r="I18" s="7"/>
      <c r="J18" s="31">
        <f t="shared" si="4"/>
        <v>31.756734539236149</v>
      </c>
      <c r="K18" s="7">
        <f t="shared" si="5"/>
        <v>0</v>
      </c>
      <c r="L18" s="7">
        <f t="shared" si="6"/>
        <v>3.7506387286502476</v>
      </c>
      <c r="M18" s="7">
        <f t="shared" si="7"/>
        <v>0</v>
      </c>
      <c r="N18" s="7">
        <f t="shared" si="8"/>
        <v>14.255006002414433</v>
      </c>
      <c r="O18" s="7">
        <f t="shared" si="12"/>
        <v>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2" customHeight="1" x14ac:dyDescent="0.3">
      <c r="A19" s="3">
        <f t="shared" si="10"/>
        <v>32</v>
      </c>
      <c r="B19" s="8">
        <f t="shared" si="11"/>
        <v>0.68095133999317792</v>
      </c>
      <c r="C19" s="3">
        <v>0</v>
      </c>
      <c r="D19" s="7">
        <v>16.82443</v>
      </c>
      <c r="E19" s="7">
        <v>0</v>
      </c>
      <c r="F19" s="3">
        <v>26.758690000000001</v>
      </c>
      <c r="G19" s="7">
        <v>0</v>
      </c>
      <c r="H19" s="7">
        <v>4.3590340000000003</v>
      </c>
      <c r="I19" s="7"/>
      <c r="J19" s="31">
        <f t="shared" si="4"/>
        <v>0</v>
      </c>
      <c r="K19" s="7">
        <f t="shared" si="5"/>
        <v>11.456618153121422</v>
      </c>
      <c r="L19" s="7">
        <f t="shared" si="6"/>
        <v>0</v>
      </c>
      <c r="M19" s="7">
        <f t="shared" si="7"/>
        <v>18.221365811962052</v>
      </c>
      <c r="N19" s="7">
        <f t="shared" si="8"/>
        <v>0</v>
      </c>
      <c r="O19" s="7">
        <f t="shared" si="12"/>
        <v>2.9682900433758226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2" customHeight="1" x14ac:dyDescent="0.3">
      <c r="A20" s="3">
        <f t="shared" si="10"/>
        <v>33</v>
      </c>
      <c r="B20" s="8">
        <f t="shared" si="11"/>
        <v>0.66111780581861934</v>
      </c>
      <c r="C20" s="3">
        <v>10.04401</v>
      </c>
      <c r="D20" s="7">
        <v>90.038799999999995</v>
      </c>
      <c r="E20" s="7">
        <v>0</v>
      </c>
      <c r="F20" s="3">
        <v>0</v>
      </c>
      <c r="G20" s="7">
        <v>0</v>
      </c>
      <c r="H20" s="7">
        <v>32.528750000000002</v>
      </c>
      <c r="I20" s="7"/>
      <c r="J20" s="31">
        <f t="shared" si="4"/>
        <v>6.6402738528202709</v>
      </c>
      <c r="K20" s="7">
        <f t="shared" si="5"/>
        <v>59.526253894541497</v>
      </c>
      <c r="L20" s="7">
        <f t="shared" si="6"/>
        <v>0</v>
      </c>
      <c r="M20" s="7">
        <f t="shared" si="7"/>
        <v>0</v>
      </c>
      <c r="N20" s="7">
        <f t="shared" si="8"/>
        <v>0</v>
      </c>
      <c r="O20" s="7">
        <f t="shared" si="12"/>
        <v>21.505335826022414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2" customHeight="1" x14ac:dyDescent="0.3">
      <c r="A21" s="3">
        <f t="shared" si="10"/>
        <v>34</v>
      </c>
      <c r="B21" s="8">
        <f t="shared" si="11"/>
        <v>0.64186194739671787</v>
      </c>
      <c r="C21" s="3">
        <v>24.803339999999999</v>
      </c>
      <c r="D21" s="7">
        <v>68.594970000000004</v>
      </c>
      <c r="E21" s="7">
        <v>19.106259999999999</v>
      </c>
      <c r="F21" s="3">
        <v>204.29419999999999</v>
      </c>
      <c r="G21" s="7">
        <v>0</v>
      </c>
      <c r="H21" s="7">
        <v>16.87293</v>
      </c>
      <c r="I21" s="7"/>
      <c r="J21" s="31">
        <f t="shared" si="4"/>
        <v>15.920320114342907</v>
      </c>
      <c r="K21" s="7">
        <f t="shared" si="5"/>
        <v>44.028501025819445</v>
      </c>
      <c r="L21" s="7">
        <f t="shared" si="6"/>
        <v>12.263581251068015</v>
      </c>
      <c r="M21" s="7">
        <f t="shared" si="7"/>
        <v>131.12867305385456</v>
      </c>
      <c r="N21" s="7">
        <f t="shared" si="8"/>
        <v>0</v>
      </c>
      <c r="O21" s="7">
        <f t="shared" si="12"/>
        <v>10.830091708088503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2" customHeight="1" x14ac:dyDescent="0.3">
      <c r="A22" s="3">
        <f t="shared" si="10"/>
        <v>35</v>
      </c>
      <c r="B22" s="8">
        <f t="shared" si="11"/>
        <v>0.62316693922011446</v>
      </c>
      <c r="C22" s="3">
        <v>53.887810000000002</v>
      </c>
      <c r="D22" s="7">
        <v>69.82508</v>
      </c>
      <c r="E22" s="7">
        <v>25.591529999999999</v>
      </c>
      <c r="F22" s="3">
        <v>14.422230000000001</v>
      </c>
      <c r="G22" s="7">
        <v>5.4936910000000001</v>
      </c>
      <c r="H22" s="7">
        <v>25.029340000000001</v>
      </c>
      <c r="I22" s="7"/>
      <c r="J22" s="31">
        <f t="shared" si="4"/>
        <v>33.581101618975076</v>
      </c>
      <c r="K22" s="7">
        <f t="shared" si="5"/>
        <v>43.512681384399627</v>
      </c>
      <c r="L22" s="7">
        <f t="shared" si="6"/>
        <v>15.947795420059736</v>
      </c>
      <c r="M22" s="7">
        <f t="shared" si="7"/>
        <v>8.9874569258285124</v>
      </c>
      <c r="N22" s="7">
        <f t="shared" si="8"/>
        <v>3.4234866054910897</v>
      </c>
      <c r="O22" s="7">
        <f t="shared" si="12"/>
        <v>15.59745719849958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12" customHeight="1" x14ac:dyDescent="0.3">
      <c r="A23" s="3">
        <f t="shared" si="10"/>
        <v>36</v>
      </c>
      <c r="B23" s="8">
        <f t="shared" si="11"/>
        <v>0.60501644584477132</v>
      </c>
      <c r="C23" s="3">
        <v>0</v>
      </c>
      <c r="D23" s="7">
        <v>60.840260000000001</v>
      </c>
      <c r="E23" s="7">
        <v>6.9324450000000004</v>
      </c>
      <c r="F23" s="3">
        <v>164.4545</v>
      </c>
      <c r="G23" s="7">
        <v>0</v>
      </c>
      <c r="H23" s="7">
        <v>0</v>
      </c>
      <c r="I23" s="7"/>
      <c r="J23" s="31">
        <f t="shared" si="4"/>
        <v>0</v>
      </c>
      <c r="K23" s="7">
        <f t="shared" si="5"/>
        <v>36.80935786947181</v>
      </c>
      <c r="L23" s="7">
        <f t="shared" si="6"/>
        <v>4.1942432349143557</v>
      </c>
      <c r="M23" s="7">
        <f t="shared" si="7"/>
        <v>99.497677093178936</v>
      </c>
      <c r="N23" s="7">
        <f t="shared" si="8"/>
        <v>0</v>
      </c>
      <c r="O23" s="7">
        <f t="shared" si="12"/>
        <v>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12" customHeight="1" x14ac:dyDescent="0.3">
      <c r="A24" s="3">
        <f t="shared" si="10"/>
        <v>37</v>
      </c>
      <c r="B24" s="8">
        <f t="shared" si="11"/>
        <v>0.58739460761628282</v>
      </c>
      <c r="C24" s="3">
        <v>0</v>
      </c>
      <c r="D24" s="7">
        <v>76.90795</v>
      </c>
      <c r="E24" s="7">
        <v>96.627279999999999</v>
      </c>
      <c r="F24" s="3">
        <v>37.605379999999997</v>
      </c>
      <c r="G24" s="7">
        <v>46.835369999999998</v>
      </c>
      <c r="H24" s="7">
        <v>0</v>
      </c>
      <c r="I24" s="7"/>
      <c r="J24" s="31">
        <f t="shared" si="4"/>
        <v>0</v>
      </c>
      <c r="K24" s="7">
        <f t="shared" si="5"/>
        <v>45.175315112822695</v>
      </c>
      <c r="L24" s="7">
        <f t="shared" si="6"/>
        <v>56.758343220628689</v>
      </c>
      <c r="M24" s="7">
        <f t="shared" si="7"/>
        <v>22.089197429361207</v>
      </c>
      <c r="N24" s="7">
        <f t="shared" si="8"/>
        <v>27.510843783713423</v>
      </c>
      <c r="O24" s="7">
        <f t="shared" si="12"/>
        <v>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2" customHeight="1" x14ac:dyDescent="0.3">
      <c r="A25" s="3">
        <f t="shared" si="10"/>
        <v>38</v>
      </c>
      <c r="B25" s="8">
        <f t="shared" si="11"/>
        <v>0.57028602681192508</v>
      </c>
      <c r="C25" s="3">
        <v>68.67398</v>
      </c>
      <c r="D25" s="7">
        <v>42.073160000000001</v>
      </c>
      <c r="E25" s="7">
        <v>32.062159999999999</v>
      </c>
      <c r="F25" s="3">
        <v>112.9975</v>
      </c>
      <c r="G25" s="7">
        <v>78.296989999999994</v>
      </c>
      <c r="H25" s="7">
        <v>101.4954</v>
      </c>
      <c r="I25" s="7"/>
      <c r="J25" s="31">
        <f t="shared" si="4"/>
        <v>39.163811199561607</v>
      </c>
      <c r="K25" s="7">
        <f t="shared" si="5"/>
        <v>23.993735251822415</v>
      </c>
      <c r="L25" s="7">
        <f t="shared" si="6"/>
        <v>18.284601837408232</v>
      </c>
      <c r="M25" s="7">
        <f t="shared" si="7"/>
        <v>64.440895314680503</v>
      </c>
      <c r="N25" s="7">
        <f t="shared" si="8"/>
        <v>44.651679338433027</v>
      </c>
      <c r="O25" s="7">
        <f t="shared" si="12"/>
        <v>57.881408405687061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2" customHeight="1" x14ac:dyDescent="0.3">
      <c r="A26" s="3">
        <f t="shared" si="10"/>
        <v>39</v>
      </c>
      <c r="B26" s="8">
        <f t="shared" si="11"/>
        <v>0.55367575418633508</v>
      </c>
      <c r="C26" s="3">
        <v>0</v>
      </c>
      <c r="D26" s="7">
        <v>261.94099999999997</v>
      </c>
      <c r="E26" s="7">
        <v>0.84808419999999995</v>
      </c>
      <c r="F26" s="3">
        <v>135.42660000000001</v>
      </c>
      <c r="G26" s="7">
        <v>0</v>
      </c>
      <c r="H26" s="7">
        <v>0</v>
      </c>
      <c r="I26" s="7"/>
      <c r="J26" s="31">
        <f t="shared" si="4"/>
        <v>0</v>
      </c>
      <c r="K26" s="7">
        <f t="shared" si="5"/>
        <v>145.03038072732278</v>
      </c>
      <c r="L26" s="7">
        <f t="shared" si="6"/>
        <v>0.4695636590485146</v>
      </c>
      <c r="M26" s="7">
        <f t="shared" si="7"/>
        <v>74.982424891891128</v>
      </c>
      <c r="N26" s="7">
        <f t="shared" si="8"/>
        <v>0</v>
      </c>
      <c r="O26" s="7">
        <f t="shared" si="12"/>
        <v>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2" customHeight="1" x14ac:dyDescent="0.3">
      <c r="A27" s="3">
        <f t="shared" si="10"/>
        <v>40</v>
      </c>
      <c r="B27" s="8">
        <f t="shared" si="11"/>
        <v>0.53754927590906321</v>
      </c>
      <c r="C27" s="3">
        <v>34.46857</v>
      </c>
      <c r="D27" s="7">
        <v>7.8909719999999997</v>
      </c>
      <c r="E27" s="7">
        <v>172.91040000000001</v>
      </c>
      <c r="F27" s="3">
        <v>101.3527</v>
      </c>
      <c r="G27" s="7">
        <v>71.094409999999996</v>
      </c>
      <c r="H27" s="7">
        <v>22.831869999999999</v>
      </c>
      <c r="I27" s="7"/>
      <c r="J27" s="31">
        <f t="shared" si="4"/>
        <v>18.528554845120858</v>
      </c>
      <c r="K27" s="7">
        <f t="shared" si="5"/>
        <v>4.2417862848186925</v>
      </c>
      <c r="L27" s="7">
        <f t="shared" si="6"/>
        <v>92.947860317146493</v>
      </c>
      <c r="M27" s="7">
        <f t="shared" si="7"/>
        <v>54.482070496428513</v>
      </c>
      <c r="N27" s="7">
        <f t="shared" si="8"/>
        <v>38.216748616682061</v>
      </c>
      <c r="O27" s="7">
        <f t="shared" si="12"/>
        <v>12.273255186149862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ht="12" customHeight="1" x14ac:dyDescent="0.3">
      <c r="A28" s="3">
        <f t="shared" si="10"/>
        <v>41</v>
      </c>
      <c r="B28" s="8">
        <f t="shared" si="11"/>
        <v>0.52189250088258565</v>
      </c>
      <c r="C28" s="3">
        <v>82.407979999999995</v>
      </c>
      <c r="D28" s="7">
        <v>84.334810000000004</v>
      </c>
      <c r="E28" s="7">
        <v>94.359740000000002</v>
      </c>
      <c r="F28" s="3">
        <v>3.867677</v>
      </c>
      <c r="G28" s="7">
        <v>83.958629999999999</v>
      </c>
      <c r="H28" s="7">
        <v>286.303</v>
      </c>
      <c r="I28" s="7"/>
      <c r="J28" s="31">
        <f t="shared" si="4"/>
        <v>43.008106774882101</v>
      </c>
      <c r="K28" s="7">
        <f t="shared" si="5"/>
        <v>44.013704902357695</v>
      </c>
      <c r="L28" s="7">
        <f t="shared" si="6"/>
        <v>49.245640691230555</v>
      </c>
      <c r="M28" s="7">
        <f t="shared" si="7"/>
        <v>2.0185116221360562</v>
      </c>
      <c r="N28" s="7">
        <f t="shared" si="8"/>
        <v>43.81737938137568</v>
      </c>
      <c r="O28" s="7">
        <f t="shared" si="12"/>
        <v>149.41938868018693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ht="12" customHeight="1" x14ac:dyDescent="0.3">
      <c r="A29" s="3">
        <f t="shared" si="10"/>
        <v>42</v>
      </c>
      <c r="B29" s="8">
        <f t="shared" si="11"/>
        <v>0.50669174842969478</v>
      </c>
      <c r="C29" s="3">
        <v>85.084040000000002</v>
      </c>
      <c r="D29" s="7">
        <v>43.475790000000003</v>
      </c>
      <c r="E29" s="7">
        <v>425.68860000000001</v>
      </c>
      <c r="F29" s="3">
        <v>123.4919</v>
      </c>
      <c r="G29" s="7">
        <v>118.5202</v>
      </c>
      <c r="H29" s="7">
        <v>17.27582</v>
      </c>
      <c r="I29" s="7"/>
      <c r="J29" s="31">
        <f t="shared" si="4"/>
        <v>43.111380991062092</v>
      </c>
      <c r="K29" s="7">
        <f t="shared" si="5"/>
        <v>22.028824049462241</v>
      </c>
      <c r="L29" s="7">
        <f t="shared" si="6"/>
        <v>215.69290102058898</v>
      </c>
      <c r="M29" s="7">
        <f t="shared" si="7"/>
        <v>62.572326727905022</v>
      </c>
      <c r="N29" s="7">
        <f t="shared" si="8"/>
        <v>60.05320736223711</v>
      </c>
      <c r="O29" s="7">
        <f t="shared" si="12"/>
        <v>8.75351544135669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12" customHeight="1" x14ac:dyDescent="0.3">
      <c r="A30" s="3">
        <f t="shared" si="10"/>
        <v>43</v>
      </c>
      <c r="B30" s="8">
        <f t="shared" si="11"/>
        <v>0.49193373633950949</v>
      </c>
      <c r="C30" s="3">
        <v>0</v>
      </c>
      <c r="D30" s="7">
        <v>29.331320000000002</v>
      </c>
      <c r="E30" s="7">
        <v>128.98349999999999</v>
      </c>
      <c r="F30" s="3">
        <v>0</v>
      </c>
      <c r="G30" s="7">
        <v>6.9796659999999999</v>
      </c>
      <c r="H30" s="7">
        <v>217.21899999999999</v>
      </c>
      <c r="I30" s="7"/>
      <c r="J30" s="31">
        <f t="shared" si="4"/>
        <v>0</v>
      </c>
      <c r="K30" s="7">
        <f t="shared" si="5"/>
        <v>14.429065839369782</v>
      </c>
      <c r="L30" s="7">
        <f t="shared" si="6"/>
        <v>63.451335081147121</v>
      </c>
      <c r="M30" s="7">
        <f t="shared" si="7"/>
        <v>0</v>
      </c>
      <c r="N30" s="7">
        <f t="shared" si="8"/>
        <v>3.4335331737818389</v>
      </c>
      <c r="O30" s="7">
        <f t="shared" si="12"/>
        <v>106.8573542739319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12" customHeight="1" x14ac:dyDescent="0.3">
      <c r="A31" s="3">
        <f t="shared" si="10"/>
        <v>44</v>
      </c>
      <c r="B31" s="8">
        <f t="shared" si="11"/>
        <v>0.4776055692616597</v>
      </c>
      <c r="C31" s="3">
        <v>19.259640000000001</v>
      </c>
      <c r="D31" s="7">
        <v>21.888089999999998</v>
      </c>
      <c r="E31" s="7">
        <v>80.769239999999996</v>
      </c>
      <c r="F31" s="3">
        <v>0</v>
      </c>
      <c r="G31" s="7">
        <v>131.73310000000001</v>
      </c>
      <c r="H31" s="7">
        <v>0</v>
      </c>
      <c r="I31" s="7"/>
      <c r="J31" s="31">
        <f t="shared" si="4"/>
        <v>9.1985113259746321</v>
      </c>
      <c r="K31" s="7">
        <f t="shared" si="5"/>
        <v>10.45387368450044</v>
      </c>
      <c r="L31" s="7">
        <f t="shared" si="6"/>
        <v>38.575838849031612</v>
      </c>
      <c r="M31" s="7">
        <f t="shared" si="7"/>
        <v>0</v>
      </c>
      <c r="N31" s="7">
        <f t="shared" si="8"/>
        <v>62.916462216103149</v>
      </c>
      <c r="O31" s="7">
        <f t="shared" si="12"/>
        <v>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ht="12" customHeight="1" x14ac:dyDescent="0.3">
      <c r="A32" s="3">
        <f t="shared" si="10"/>
        <v>45</v>
      </c>
      <c r="B32" s="8">
        <f t="shared" si="11"/>
        <v>0.46369472743850459</v>
      </c>
      <c r="C32" s="3">
        <v>389.73680000000002</v>
      </c>
      <c r="D32" s="7">
        <v>230.083</v>
      </c>
      <c r="E32" s="7">
        <v>41.900289999999998</v>
      </c>
      <c r="F32" s="3">
        <v>26.72296</v>
      </c>
      <c r="G32" s="7">
        <v>34.704569999999997</v>
      </c>
      <c r="H32" s="7">
        <v>5.2883310000000003</v>
      </c>
      <c r="I32" s="7"/>
      <c r="J32" s="31">
        <f t="shared" si="4"/>
        <v>180.71889924875498</v>
      </c>
      <c r="K32" s="7">
        <f t="shared" si="5"/>
        <v>106.68827397323345</v>
      </c>
      <c r="L32" s="7">
        <f t="shared" si="6"/>
        <v>19.4289435511443</v>
      </c>
      <c r="M32" s="7">
        <f t="shared" si="7"/>
        <v>12.391295653550062</v>
      </c>
      <c r="N32" s="7">
        <f t="shared" si="8"/>
        <v>16.092326127020502</v>
      </c>
      <c r="O32" s="7">
        <f t="shared" si="12"/>
        <v>2.4521712016495947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12" customHeight="1" x14ac:dyDescent="0.3">
      <c r="A33" s="3">
        <f t="shared" si="10"/>
        <v>46</v>
      </c>
      <c r="B33" s="8">
        <f t="shared" si="11"/>
        <v>0.45018905576553847</v>
      </c>
      <c r="C33" s="3">
        <v>182.04400000000001</v>
      </c>
      <c r="D33" s="7">
        <v>226.73580000000001</v>
      </c>
      <c r="E33" s="7">
        <v>19.529769999999999</v>
      </c>
      <c r="F33" s="3">
        <v>21.647590000000001</v>
      </c>
      <c r="G33" s="7">
        <v>105.57559999999999</v>
      </c>
      <c r="H33" s="7">
        <v>12.09491</v>
      </c>
      <c r="I33" s="7"/>
      <c r="J33" s="31">
        <f t="shared" si="4"/>
        <v>81.954216467781691</v>
      </c>
      <c r="K33" s="7">
        <f t="shared" si="5"/>
        <v>102.07397571024399</v>
      </c>
      <c r="L33" s="7">
        <f t="shared" si="6"/>
        <v>8.7920887156181404</v>
      </c>
      <c r="M33" s="7">
        <f t="shared" si="7"/>
        <v>9.7455081016995138</v>
      </c>
      <c r="N33" s="7">
        <f t="shared" si="8"/>
        <v>47.52897967588018</v>
      </c>
      <c r="O33" s="7">
        <f t="shared" si="12"/>
        <v>5.4449961124691688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12" customHeight="1" x14ac:dyDescent="0.3">
      <c r="A34" s="3">
        <f t="shared" si="10"/>
        <v>47</v>
      </c>
      <c r="B34" s="8">
        <f t="shared" si="11"/>
        <v>0.43707675317042571</v>
      </c>
      <c r="C34" s="3">
        <v>178.61</v>
      </c>
      <c r="D34" s="7">
        <v>65.95147</v>
      </c>
      <c r="E34" s="7">
        <v>344.38619999999997</v>
      </c>
      <c r="F34" s="3">
        <v>16.5106</v>
      </c>
      <c r="G34" s="7">
        <v>88.028239999999997</v>
      </c>
      <c r="H34" s="7">
        <v>0</v>
      </c>
      <c r="I34" s="7"/>
      <c r="J34" s="31">
        <f t="shared" si="4"/>
        <v>78.066278883769741</v>
      </c>
      <c r="K34" s="7">
        <f t="shared" si="5"/>
        <v>28.825854374416735</v>
      </c>
      <c r="L34" s="7">
        <f t="shared" si="6"/>
        <v>150.52320213270085</v>
      </c>
      <c r="M34" s="7">
        <f t="shared" si="7"/>
        <v>7.2163994408956311</v>
      </c>
      <c r="N34" s="7">
        <f t="shared" si="8"/>
        <v>38.475097326506997</v>
      </c>
      <c r="O34" s="7">
        <f t="shared" si="12"/>
        <v>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12" customHeight="1" x14ac:dyDescent="0.3">
      <c r="A35" s="3">
        <f t="shared" si="10"/>
        <v>48</v>
      </c>
      <c r="B35" s="8">
        <f t="shared" si="11"/>
        <v>0.42434636230138417</v>
      </c>
      <c r="C35" s="3">
        <v>107.1049</v>
      </c>
      <c r="D35" s="7">
        <v>82.629369999999994</v>
      </c>
      <c r="E35" s="7">
        <v>86.075649999999996</v>
      </c>
      <c r="F35" s="3">
        <v>201.6944</v>
      </c>
      <c r="G35" s="7">
        <v>37.007190000000001</v>
      </c>
      <c r="H35" s="7">
        <v>229.3229</v>
      </c>
      <c r="I35" s="7"/>
      <c r="J35" s="31">
        <f t="shared" si="4"/>
        <v>45.449574699653525</v>
      </c>
      <c r="K35" s="7">
        <f t="shared" si="5"/>
        <v>35.063472578755125</v>
      </c>
      <c r="L35" s="7">
        <f t="shared" si="6"/>
        <v>36.525888960227135</v>
      </c>
      <c r="M35" s="7">
        <f t="shared" si="7"/>
        <v>85.588284936560299</v>
      </c>
      <c r="N35" s="7">
        <f t="shared" si="8"/>
        <v>15.703866455496161</v>
      </c>
      <c r="O35" s="7">
        <f t="shared" si="12"/>
        <v>97.312338407404098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12" customHeight="1" x14ac:dyDescent="0.3">
      <c r="A36" s="3">
        <f t="shared" si="10"/>
        <v>49</v>
      </c>
      <c r="B36" s="8">
        <f t="shared" si="11"/>
        <v>0.41198675951590696</v>
      </c>
      <c r="C36" s="3">
        <v>22.973130000000001</v>
      </c>
      <c r="D36" s="7">
        <v>120.63590000000001</v>
      </c>
      <c r="E36" s="7">
        <v>531.03769999999997</v>
      </c>
      <c r="F36" s="3">
        <v>55.125140000000002</v>
      </c>
      <c r="G36" s="7">
        <v>115.4404</v>
      </c>
      <c r="H36" s="7">
        <v>102.4242</v>
      </c>
      <c r="I36" s="7"/>
      <c r="J36" s="31">
        <f t="shared" si="4"/>
        <v>9.4646253846376691</v>
      </c>
      <c r="K36" s="7">
        <f t="shared" si="5"/>
        <v>49.700393522285005</v>
      </c>
      <c r="L36" s="7">
        <f t="shared" si="6"/>
        <v>218.78050120378035</v>
      </c>
      <c r="M36" s="7">
        <f t="shared" si="7"/>
        <v>22.710827796460705</v>
      </c>
      <c r="N36" s="7">
        <f t="shared" si="8"/>
        <v>47.559916313220107</v>
      </c>
      <c r="O36" s="7">
        <f t="shared" si="12"/>
        <v>42.197414254009161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12" customHeight="1" x14ac:dyDescent="0.3">
      <c r="A37" s="3">
        <f t="shared" si="10"/>
        <v>50</v>
      </c>
      <c r="B37" s="8">
        <f t="shared" si="11"/>
        <v>0.39998714516107475</v>
      </c>
      <c r="C37" s="3">
        <v>131.83269999999999</v>
      </c>
      <c r="D37" s="7">
        <v>72.023830000000004</v>
      </c>
      <c r="E37" s="7">
        <v>261.29849999999999</v>
      </c>
      <c r="F37" s="3">
        <v>218.58420000000001</v>
      </c>
      <c r="G37" s="7">
        <v>343.90800000000002</v>
      </c>
      <c r="H37" s="7">
        <v>70.267989999999998</v>
      </c>
      <c r="I37" s="7"/>
      <c r="J37" s="31">
        <f t="shared" si="4"/>
        <v>52.731385311876416</v>
      </c>
      <c r="K37" s="7">
        <f t="shared" si="5"/>
        <v>28.808606145266573</v>
      </c>
      <c r="L37" s="7">
        <f t="shared" si="6"/>
        <v>104.51604104987109</v>
      </c>
      <c r="M37" s="7">
        <f t="shared" si="7"/>
        <v>87.430870135317406</v>
      </c>
      <c r="N37" s="7">
        <f t="shared" si="8"/>
        <v>137.5587791180549</v>
      </c>
      <c r="O37" s="7">
        <f t="shared" si="12"/>
        <v>28.10629271630695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12" customHeight="1" x14ac:dyDescent="0.3">
      <c r="A38" s="3">
        <f t="shared" si="10"/>
        <v>51</v>
      </c>
      <c r="B38" s="8">
        <f t="shared" si="11"/>
        <v>0.3883370341369658</v>
      </c>
      <c r="C38" s="3">
        <v>298.57569999999998</v>
      </c>
      <c r="D38" s="7">
        <v>199.255</v>
      </c>
      <c r="E38" s="7">
        <v>320.92430000000002</v>
      </c>
      <c r="F38" s="3">
        <v>69.4084</v>
      </c>
      <c r="G38" s="7">
        <v>0</v>
      </c>
      <c r="H38" s="7">
        <v>0</v>
      </c>
      <c r="I38" s="7"/>
      <c r="J38" s="31">
        <f t="shared" si="4"/>
        <v>115.94800180336846</v>
      </c>
      <c r="K38" s="7">
        <f t="shared" si="5"/>
        <v>77.378095736961114</v>
      </c>
      <c r="L38" s="7">
        <f t="shared" si="6"/>
        <v>124.62679084448186</v>
      </c>
      <c r="M38" s="7">
        <f t="shared" si="7"/>
        <v>26.953852200192177</v>
      </c>
      <c r="N38" s="7">
        <f t="shared" si="8"/>
        <v>0</v>
      </c>
      <c r="O38" s="7">
        <f t="shared" si="12"/>
        <v>0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ht="12" customHeight="1" x14ac:dyDescent="0.3">
      <c r="A39" s="3">
        <f t="shared" si="10"/>
        <v>52</v>
      </c>
      <c r="B39" s="8">
        <f t="shared" si="11"/>
        <v>0.37702624673491825</v>
      </c>
      <c r="C39" s="3">
        <v>184.6541</v>
      </c>
      <c r="D39" s="7">
        <v>81.79195</v>
      </c>
      <c r="E39" s="7">
        <v>106.0149</v>
      </c>
      <c r="F39" s="3">
        <v>224.94829999999999</v>
      </c>
      <c r="G39" s="7">
        <v>384.06290000000001</v>
      </c>
      <c r="H39" s="7">
        <v>475.55790000000002</v>
      </c>
      <c r="I39" s="7"/>
      <c r="J39" s="31">
        <f t="shared" si="4"/>
        <v>69.619442267214268</v>
      </c>
      <c r="K39" s="7">
        <f t="shared" ref="K39:K66" si="13">PRODUCT($B39,D39)</f>
        <v>30.837711921630095</v>
      </c>
      <c r="L39" s="7">
        <f t="shared" ref="L39:L66" si="14">PRODUCT($B39,E39)</f>
        <v>39.970399844977685</v>
      </c>
      <c r="M39" s="7">
        <f t="shared" ref="M39:M66" si="15">PRODUCT($B39,F39)</f>
        <v>84.811413258400407</v>
      </c>
      <c r="N39" s="7">
        <f t="shared" ref="N39:N66" si="16">PRODUCT($B39,G39)</f>
        <v>144.80179369712823</v>
      </c>
      <c r="O39" s="7">
        <f t="shared" si="12"/>
        <v>179.29781014213958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ht="12" customHeight="1" x14ac:dyDescent="0.3">
      <c r="A40" s="3">
        <f t="shared" si="10"/>
        <v>53</v>
      </c>
      <c r="B40" s="8">
        <f t="shared" si="11"/>
        <v>0.3660448997426391</v>
      </c>
      <c r="C40" s="3">
        <v>345.66230000000002</v>
      </c>
      <c r="D40" s="7">
        <v>341.69330000000002</v>
      </c>
      <c r="E40" s="7">
        <v>233.333</v>
      </c>
      <c r="F40" s="3">
        <v>231.39869999999999</v>
      </c>
      <c r="G40" s="7">
        <v>2.8234750000000002</v>
      </c>
      <c r="H40" s="7">
        <v>202.72130000000001</v>
      </c>
      <c r="I40" s="7"/>
      <c r="J40" s="31">
        <f t="shared" si="4"/>
        <v>126.52792194831004</v>
      </c>
      <c r="K40" s="7">
        <f t="shared" si="13"/>
        <v>125.07508974123151</v>
      </c>
      <c r="L40" s="7">
        <f t="shared" si="14"/>
        <v>85.41035459164921</v>
      </c>
      <c r="M40" s="7">
        <f t="shared" si="15"/>
        <v>84.702313942077012</v>
      </c>
      <c r="N40" s="7">
        <f t="shared" si="16"/>
        <v>1.033518623300848</v>
      </c>
      <c r="O40" s="7">
        <f t="shared" si="12"/>
        <v>74.205097934197468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ht="12" customHeight="1" x14ac:dyDescent="0.3">
      <c r="A41" s="3">
        <f t="shared" si="10"/>
        <v>54</v>
      </c>
      <c r="B41" s="8">
        <f t="shared" si="11"/>
        <v>0.35538339780838746</v>
      </c>
      <c r="C41" s="3">
        <v>0</v>
      </c>
      <c r="D41" s="7">
        <v>147.04220000000001</v>
      </c>
      <c r="E41" s="7">
        <v>61.653970000000001</v>
      </c>
      <c r="F41" s="3">
        <v>105.7958</v>
      </c>
      <c r="G41" s="7">
        <v>13.582789999999999</v>
      </c>
      <c r="H41" s="7">
        <v>380.93</v>
      </c>
      <c r="I41" s="7"/>
      <c r="J41" s="31">
        <f t="shared" si="4"/>
        <v>0</v>
      </c>
      <c r="K41" s="7">
        <f t="shared" si="13"/>
        <v>52.256356657220472</v>
      </c>
      <c r="L41" s="7">
        <f t="shared" si="14"/>
        <v>21.910797346976388</v>
      </c>
      <c r="M41" s="7">
        <f t="shared" si="15"/>
        <v>37.5980708778566</v>
      </c>
      <c r="N41" s="7">
        <f t="shared" si="16"/>
        <v>4.8270980619177868</v>
      </c>
      <c r="O41" s="7">
        <f t="shared" si="12"/>
        <v>135.37619772714905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12" customHeight="1" x14ac:dyDescent="0.3">
      <c r="A42" s="3">
        <f t="shared" si="10"/>
        <v>55</v>
      </c>
      <c r="B42" s="8">
        <f t="shared" si="11"/>
        <v>0.34503242505668685</v>
      </c>
      <c r="C42" s="3">
        <v>127.32389999999999</v>
      </c>
      <c r="D42" s="7">
        <v>68.502459999999999</v>
      </c>
      <c r="E42" s="7">
        <v>392.50170000000003</v>
      </c>
      <c r="F42" s="3">
        <v>39.958069999999999</v>
      </c>
      <c r="G42" s="7">
        <v>49.579540000000001</v>
      </c>
      <c r="H42" s="7">
        <v>422.38580000000002</v>
      </c>
      <c r="I42" s="7"/>
      <c r="J42" s="31">
        <f t="shared" si="4"/>
        <v>43.930873984675088</v>
      </c>
      <c r="K42" s="7">
        <f t="shared" si="13"/>
        <v>23.635569896148688</v>
      </c>
      <c r="L42" s="7">
        <f t="shared" si="14"/>
        <v>135.42581338987219</v>
      </c>
      <c r="M42" s="7">
        <f t="shared" si="15"/>
        <v>13.786829792684847</v>
      </c>
      <c r="N42" s="7">
        <f t="shared" si="16"/>
        <v>17.10654891939501</v>
      </c>
      <c r="O42" s="7">
        <f t="shared" si="12"/>
        <v>145.73679688350873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12" customHeight="1" x14ac:dyDescent="0.3">
      <c r="A43" s="3">
        <f t="shared" si="10"/>
        <v>56</v>
      </c>
      <c r="B43" s="8">
        <f t="shared" si="11"/>
        <v>0.33498293694823966</v>
      </c>
      <c r="C43" s="3">
        <v>112.7801</v>
      </c>
      <c r="D43" s="7">
        <v>206.672</v>
      </c>
      <c r="E43" s="7">
        <v>235.40600000000001</v>
      </c>
      <c r="F43" s="3">
        <v>67.47775</v>
      </c>
      <c r="G43" s="7">
        <v>52.479590000000002</v>
      </c>
      <c r="H43" s="7">
        <v>178.20920000000001</v>
      </c>
      <c r="I43" s="7"/>
      <c r="J43" s="31">
        <f t="shared" si="4"/>
        <v>37.779409127316164</v>
      </c>
      <c r="K43" s="7">
        <f t="shared" si="13"/>
        <v>69.231593544966586</v>
      </c>
      <c r="L43" s="7">
        <f t="shared" si="14"/>
        <v>78.856993255237313</v>
      </c>
      <c r="M43" s="7">
        <f t="shared" si="15"/>
        <v>22.60389487365908</v>
      </c>
      <c r="N43" s="7">
        <f t="shared" si="16"/>
        <v>17.579767188039469</v>
      </c>
      <c r="O43" s="7">
        <f t="shared" si="12"/>
        <v>59.697041207196236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ht="12" customHeight="1" x14ac:dyDescent="0.3">
      <c r="A44" s="3">
        <f t="shared" si="10"/>
        <v>57</v>
      </c>
      <c r="B44" s="8">
        <f t="shared" si="11"/>
        <v>0.3252261523769317</v>
      </c>
      <c r="C44" s="3">
        <v>214.07089999999999</v>
      </c>
      <c r="D44" s="7">
        <v>208.21010000000001</v>
      </c>
      <c r="E44" s="7">
        <v>292.07580000000002</v>
      </c>
      <c r="F44" s="3">
        <v>308.8143</v>
      </c>
      <c r="G44" s="7">
        <v>77.626909999999995</v>
      </c>
      <c r="H44" s="7">
        <v>0</v>
      </c>
      <c r="I44" s="7"/>
      <c r="J44" s="31">
        <f t="shared" si="4"/>
        <v>69.621455142866907</v>
      </c>
      <c r="K44" s="7">
        <f t="shared" si="13"/>
        <v>67.715369709016187</v>
      </c>
      <c r="L44" s="7">
        <f t="shared" si="14"/>
        <v>94.990688636414234</v>
      </c>
      <c r="M44" s="7">
        <f t="shared" si="15"/>
        <v>100.4344865879755</v>
      </c>
      <c r="N44" s="7">
        <f t="shared" si="16"/>
        <v>25.246301260210362</v>
      </c>
      <c r="O44" s="7">
        <f t="shared" si="12"/>
        <v>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ht="12" customHeight="1" x14ac:dyDescent="0.3">
      <c r="A45" s="3">
        <f t="shared" si="10"/>
        <v>58</v>
      </c>
      <c r="B45" s="8">
        <f t="shared" si="11"/>
        <v>0.31575354599702105</v>
      </c>
      <c r="C45" s="3">
        <v>193.03620000000001</v>
      </c>
      <c r="D45" s="7">
        <v>165.73779999999999</v>
      </c>
      <c r="E45" s="7">
        <v>286.65750000000003</v>
      </c>
      <c r="F45" s="3">
        <v>283.00450000000001</v>
      </c>
      <c r="G45" s="7">
        <v>22.743069999999999</v>
      </c>
      <c r="H45" s="7">
        <v>416.947</v>
      </c>
      <c r="I45" s="7"/>
      <c r="J45" s="31">
        <f t="shared" si="4"/>
        <v>60.951864655790153</v>
      </c>
      <c r="K45" s="7">
        <f t="shared" si="13"/>
        <v>52.332298055745071</v>
      </c>
      <c r="L45" s="7">
        <f t="shared" si="14"/>
        <v>90.513122111641067</v>
      </c>
      <c r="M45" s="7">
        <f t="shared" si="15"/>
        <v>89.359674408113946</v>
      </c>
      <c r="N45" s="7">
        <f t="shared" si="16"/>
        <v>7.181204999358469</v>
      </c>
      <c r="O45" s="7">
        <f t="shared" si="12"/>
        <v>131.65249374281993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12" customHeight="1" x14ac:dyDescent="0.3">
      <c r="A46" s="3">
        <f t="shared" si="10"/>
        <v>59</v>
      </c>
      <c r="B46" s="8">
        <f t="shared" si="11"/>
        <v>0.30655684077380685</v>
      </c>
      <c r="C46" s="3">
        <v>285.5763</v>
      </c>
      <c r="D46" s="7">
        <v>302.44709999999998</v>
      </c>
      <c r="E46" s="7">
        <v>145.55699999999999</v>
      </c>
      <c r="F46" s="3">
        <v>271.411</v>
      </c>
      <c r="G46" s="7">
        <v>68.78586</v>
      </c>
      <c r="H46" s="7">
        <v>119.58750000000001</v>
      </c>
      <c r="I46" s="7"/>
      <c r="J46" s="31">
        <f t="shared" si="4"/>
        <v>87.545368327872893</v>
      </c>
      <c r="K46" s="7">
        <f t="shared" si="13"/>
        <v>92.717227477199629</v>
      </c>
      <c r="L46" s="7">
        <f t="shared" si="14"/>
        <v>44.621494072513002</v>
      </c>
      <c r="M46" s="7">
        <f t="shared" si="15"/>
        <v>83.202898711259692</v>
      </c>
      <c r="N46" s="7">
        <f t="shared" si="16"/>
        <v>21.086775931509369</v>
      </c>
      <c r="O46" s="7">
        <f t="shared" si="12"/>
        <v>36.660366196037629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12" customHeight="1" x14ac:dyDescent="0.3">
      <c r="A47" s="3">
        <f t="shared" si="10"/>
        <v>60</v>
      </c>
      <c r="B47" s="8">
        <f t="shared" si="11"/>
        <v>0.29762800075126877</v>
      </c>
      <c r="C47" s="3">
        <v>78.004729999999995</v>
      </c>
      <c r="D47" s="7">
        <v>308.06180000000001</v>
      </c>
      <c r="E47" s="7">
        <v>470.60700000000003</v>
      </c>
      <c r="F47" s="3">
        <v>151.90870000000001</v>
      </c>
      <c r="G47" s="7">
        <v>231.90780000000001</v>
      </c>
      <c r="H47" s="7">
        <v>0</v>
      </c>
      <c r="I47" s="7"/>
      <c r="J47" s="31">
        <f t="shared" si="4"/>
        <v>23.216391839042515</v>
      </c>
      <c r="K47" s="7">
        <f t="shared" si="13"/>
        <v>91.687817641837214</v>
      </c>
      <c r="L47" s="7">
        <f t="shared" si="14"/>
        <v>140.06582054955234</v>
      </c>
      <c r="M47" s="7">
        <f t="shared" si="15"/>
        <v>45.212282677724268</v>
      </c>
      <c r="N47" s="7">
        <f t="shared" si="16"/>
        <v>69.022254872625098</v>
      </c>
      <c r="O47" s="7">
        <f t="shared" si="12"/>
        <v>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ht="12" customHeight="1" x14ac:dyDescent="0.3">
      <c r="A48" s="3">
        <f t="shared" si="10"/>
        <v>61</v>
      </c>
      <c r="B48" s="8">
        <f t="shared" si="11"/>
        <v>0.28895922403035801</v>
      </c>
      <c r="C48" s="3">
        <v>217.3451</v>
      </c>
      <c r="D48" s="7">
        <v>219.5172</v>
      </c>
      <c r="E48" s="7">
        <v>451.25110000000001</v>
      </c>
      <c r="F48" s="3">
        <v>273.41480000000001</v>
      </c>
      <c r="G48" s="7">
        <v>276.26369999999997</v>
      </c>
      <c r="H48" s="7">
        <v>207.98400000000001</v>
      </c>
      <c r="I48" s="7"/>
      <c r="J48" s="31">
        <f t="shared" si="4"/>
        <v>62.803871442800563</v>
      </c>
      <c r="K48" s="7">
        <f t="shared" si="13"/>
        <v>63.431519773316907</v>
      </c>
      <c r="L48" s="7">
        <f t="shared" si="14"/>
        <v>130.39316769884547</v>
      </c>
      <c r="M48" s="7">
        <f t="shared" si="15"/>
        <v>79.005728446415532</v>
      </c>
      <c r="N48" s="7">
        <f t="shared" si="16"/>
        <v>79.828944379755612</v>
      </c>
      <c r="O48" s="7">
        <f t="shared" si="12"/>
        <v>60.098895250729981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ht="12" customHeight="1" x14ac:dyDescent="0.3">
      <c r="A49" s="3">
        <f t="shared" si="10"/>
        <v>62</v>
      </c>
      <c r="B49" s="8">
        <f t="shared" si="11"/>
        <v>0.28054293595180391</v>
      </c>
      <c r="C49" s="3">
        <v>55.668900000000001</v>
      </c>
      <c r="D49" s="7">
        <v>357.8279</v>
      </c>
      <c r="E49" s="7">
        <v>318.35969999999998</v>
      </c>
      <c r="F49" s="3">
        <v>70.147030000000001</v>
      </c>
      <c r="G49" s="7">
        <v>571.56439999999998</v>
      </c>
      <c r="H49" s="7">
        <v>177.31479999999999</v>
      </c>
      <c r="I49" s="7"/>
      <c r="J49" s="31">
        <f t="shared" si="4"/>
        <v>15.617516647207376</v>
      </c>
      <c r="K49" s="7">
        <f t="shared" si="13"/>
        <v>100.38608963146849</v>
      </c>
      <c r="L49" s="7">
        <f t="shared" si="14"/>
        <v>89.313564926735495</v>
      </c>
      <c r="M49" s="7">
        <f t="shared" si="15"/>
        <v>19.679253744499267</v>
      </c>
      <c r="N49" s="7">
        <f t="shared" si="16"/>
        <v>160.34835486153122</v>
      </c>
      <c r="O49" s="7">
        <f t="shared" si="12"/>
        <v>49.74441457970692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ht="12" customHeight="1" x14ac:dyDescent="0.3">
      <c r="A50" s="3">
        <f t="shared" si="10"/>
        <v>63</v>
      </c>
      <c r="B50" s="8">
        <f t="shared" si="11"/>
        <v>0.27237178247747951</v>
      </c>
      <c r="C50" s="3">
        <v>125.82040000000001</v>
      </c>
      <c r="D50" s="7">
        <v>376.24669999999998</v>
      </c>
      <c r="E50" s="7">
        <v>666.39679999999998</v>
      </c>
      <c r="F50" s="3">
        <v>166.7295</v>
      </c>
      <c r="G50" s="7">
        <v>1001.636</v>
      </c>
      <c r="H50" s="7">
        <v>261.63400000000001</v>
      </c>
      <c r="I50" s="7"/>
      <c r="J50" s="31">
        <f t="shared" si="4"/>
        <v>34.269926620029466</v>
      </c>
      <c r="K50" s="7">
        <f t="shared" si="13"/>
        <v>102.47898433026948</v>
      </c>
      <c r="L50" s="7">
        <f t="shared" si="14"/>
        <v>181.5076842532884</v>
      </c>
      <c r="M50" s="7">
        <f t="shared" si="15"/>
        <v>45.412411106578922</v>
      </c>
      <c r="N50" s="7">
        <f t="shared" si="16"/>
        <v>272.81738271361263</v>
      </c>
      <c r="O50" s="7">
        <f t="shared" si="12"/>
        <v>71.261718936712882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ht="12" customHeight="1" x14ac:dyDescent="0.3">
      <c r="A51" s="3">
        <f t="shared" si="10"/>
        <v>64</v>
      </c>
      <c r="B51" s="8">
        <f t="shared" si="11"/>
        <v>0.26443862376454319</v>
      </c>
      <c r="C51" s="3">
        <v>44.249040000000001</v>
      </c>
      <c r="D51" s="7">
        <v>167.465</v>
      </c>
      <c r="E51" s="7">
        <v>396.2552</v>
      </c>
      <c r="F51" s="3">
        <v>45.632260000000002</v>
      </c>
      <c r="G51" s="7">
        <v>376.97480000000002</v>
      </c>
      <c r="H51" s="7">
        <v>623.90740000000005</v>
      </c>
      <c r="I51" s="7"/>
      <c r="J51" s="31">
        <f t="shared" si="4"/>
        <v>11.701155240502223</v>
      </c>
      <c r="K51" s="7">
        <f t="shared" si="13"/>
        <v>44.284214128729225</v>
      </c>
      <c r="L51" s="7">
        <f t="shared" si="14"/>
        <v>104.78517974754382</v>
      </c>
      <c r="M51" s="7">
        <f t="shared" si="15"/>
        <v>12.066932033665815</v>
      </c>
      <c r="N51" s="7">
        <f t="shared" si="16"/>
        <v>99.686697305913924</v>
      </c>
      <c r="O51" s="7">
        <f t="shared" si="12"/>
        <v>164.98521421251436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ht="12" customHeight="1" x14ac:dyDescent="0.3">
      <c r="A52" s="3">
        <f t="shared" si="10"/>
        <v>65</v>
      </c>
      <c r="B52" s="8">
        <f t="shared" si="11"/>
        <v>0.25673652792674095</v>
      </c>
      <c r="C52" s="3">
        <v>121.8404</v>
      </c>
      <c r="D52" s="7">
        <v>159.10239999999999</v>
      </c>
      <c r="E52" s="7">
        <v>334.89569999999998</v>
      </c>
      <c r="F52" s="3">
        <v>30.678909999999998</v>
      </c>
      <c r="G52" s="7">
        <v>322.6653</v>
      </c>
      <c r="H52" s="7">
        <v>244.12090000000001</v>
      </c>
      <c r="I52" s="7"/>
      <c r="J52" s="31">
        <f t="shared" si="4"/>
        <v>31.280881257205291</v>
      </c>
      <c r="K52" s="7">
        <f t="shared" si="13"/>
        <v>40.847397760811504</v>
      </c>
      <c r="L52" s="7">
        <f t="shared" si="14"/>
        <v>85.979959235595459</v>
      </c>
      <c r="M52" s="7">
        <f t="shared" si="15"/>
        <v>7.8763968339769717</v>
      </c>
      <c r="N52" s="7">
        <f t="shared" si="16"/>
        <v>82.839968804440247</v>
      </c>
      <c r="O52" s="7">
        <f t="shared" si="12"/>
        <v>62.674752260351134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2" customHeight="1" x14ac:dyDescent="0.3">
      <c r="A53" s="3">
        <f t="shared" si="10"/>
        <v>66</v>
      </c>
      <c r="B53" s="8">
        <f t="shared" si="11"/>
        <v>0.24925876497741842</v>
      </c>
      <c r="C53" s="3">
        <v>100.02549999999999</v>
      </c>
      <c r="D53" s="7">
        <v>218.66470000000001</v>
      </c>
      <c r="E53" s="7">
        <v>17.929690000000001</v>
      </c>
      <c r="F53" s="3">
        <v>40.716299999999997</v>
      </c>
      <c r="G53" s="7">
        <v>417.48559999999998</v>
      </c>
      <c r="H53" s="7">
        <v>0</v>
      </c>
      <c r="I53" s="7"/>
      <c r="J53" s="31">
        <f t="shared" si="4"/>
        <v>24.932232596248763</v>
      </c>
      <c r="K53" s="7">
        <f t="shared" si="13"/>
        <v>54.504093066157708</v>
      </c>
      <c r="L53" s="7">
        <f t="shared" si="14"/>
        <v>4.4691323858279697</v>
      </c>
      <c r="M53" s="7">
        <f t="shared" si="15"/>
        <v>10.148894652450061</v>
      </c>
      <c r="N53" s="7">
        <f t="shared" si="16"/>
        <v>104.06194505185651</v>
      </c>
      <c r="O53" s="7">
        <f t="shared" si="12"/>
        <v>0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ht="12" customHeight="1" x14ac:dyDescent="0.3">
      <c r="A54" s="3">
        <f t="shared" si="10"/>
        <v>67</v>
      </c>
      <c r="B54" s="8">
        <f t="shared" si="11"/>
        <v>0.24199880094894993</v>
      </c>
      <c r="C54" s="3">
        <v>0</v>
      </c>
      <c r="D54" s="7">
        <v>95.039410000000004</v>
      </c>
      <c r="E54" s="7">
        <v>334.20760000000001</v>
      </c>
      <c r="F54" s="3">
        <v>28.322040000000001</v>
      </c>
      <c r="G54" s="7">
        <v>53.376869999999997</v>
      </c>
      <c r="H54" s="7">
        <v>5.1827249999999996</v>
      </c>
      <c r="I54" s="7"/>
      <c r="J54" s="31">
        <f t="shared" si="4"/>
        <v>0</v>
      </c>
      <c r="K54" s="7">
        <f t="shared" si="13"/>
        <v>22.999423262895643</v>
      </c>
      <c r="L54" s="7">
        <f t="shared" si="14"/>
        <v>80.877838468026283</v>
      </c>
      <c r="M54" s="7">
        <f t="shared" si="15"/>
        <v>6.8538997204281982</v>
      </c>
      <c r="N54" s="7">
        <f t="shared" si="16"/>
        <v>12.917138538407976</v>
      </c>
      <c r="O54" s="7">
        <f t="shared" si="12"/>
        <v>1.2542132356481464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ht="12" customHeight="1" x14ac:dyDescent="0.3">
      <c r="A55" s="3">
        <f t="shared" si="10"/>
        <v>68</v>
      </c>
      <c r="B55" s="8">
        <f t="shared" si="11"/>
        <v>0.23495029218344654</v>
      </c>
      <c r="C55" s="3">
        <v>19.011579999999999</v>
      </c>
      <c r="D55" s="7">
        <v>53.562530000000002</v>
      </c>
      <c r="E55" s="7">
        <v>41.060180000000003</v>
      </c>
      <c r="F55" s="3">
        <v>610.59969999999998</v>
      </c>
      <c r="G55" s="7">
        <v>0</v>
      </c>
      <c r="H55" s="7">
        <v>0</v>
      </c>
      <c r="I55" s="7"/>
      <c r="J55" s="31">
        <f t="shared" si="4"/>
        <v>4.466776275868968</v>
      </c>
      <c r="K55" s="7">
        <f t="shared" si="13"/>
        <v>12.584532073584622</v>
      </c>
      <c r="L55" s="7">
        <f t="shared" si="14"/>
        <v>9.6471012881049081</v>
      </c>
      <c r="M55" s="7">
        <f t="shared" si="15"/>
        <v>143.4605779221248</v>
      </c>
      <c r="N55" s="7">
        <f t="shared" si="16"/>
        <v>0</v>
      </c>
      <c r="O55" s="7">
        <f t="shared" si="12"/>
        <v>0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ht="12" customHeight="1" x14ac:dyDescent="0.3">
      <c r="A56" s="3">
        <f t="shared" si="10"/>
        <v>69</v>
      </c>
      <c r="B56" s="8">
        <f t="shared" si="11"/>
        <v>0.22810707978975392</v>
      </c>
      <c r="C56" s="3">
        <v>0</v>
      </c>
      <c r="D56" s="7">
        <v>42.141249999999999</v>
      </c>
      <c r="E56" s="7">
        <v>106.2694</v>
      </c>
      <c r="F56" s="3">
        <v>77.411060000000006</v>
      </c>
      <c r="G56" s="7">
        <v>137.52610000000001</v>
      </c>
      <c r="H56" s="7">
        <v>1.04957E-2</v>
      </c>
      <c r="I56" s="7"/>
      <c r="J56" s="31">
        <f t="shared" si="4"/>
        <v>0</v>
      </c>
      <c r="K56" s="7">
        <f t="shared" si="13"/>
        <v>9.6127174761899674</v>
      </c>
      <c r="L56" s="7">
        <f t="shared" si="14"/>
        <v>24.240802505009277</v>
      </c>
      <c r="M56" s="7">
        <f t="shared" si="15"/>
        <v>17.65801084002943</v>
      </c>
      <c r="N56" s="7">
        <f t="shared" si="16"/>
        <v>31.370677065873679</v>
      </c>
      <c r="O56" s="7">
        <f t="shared" si="12"/>
        <v>2.3941434773493203E-3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12" customHeight="1" x14ac:dyDescent="0.3">
      <c r="A57" s="3">
        <f t="shared" si="10"/>
        <v>70</v>
      </c>
      <c r="B57" s="8">
        <f t="shared" si="11"/>
        <v>0.22146318426189701</v>
      </c>
      <c r="C57" s="3">
        <v>0</v>
      </c>
      <c r="D57" s="7">
        <v>40.638689999999997</v>
      </c>
      <c r="E57" s="7">
        <v>33.949979999999996</v>
      </c>
      <c r="F57" s="3">
        <v>100.7872</v>
      </c>
      <c r="G57" s="7">
        <v>331.83850000000001</v>
      </c>
      <c r="H57" s="7">
        <v>0</v>
      </c>
      <c r="I57" s="7"/>
      <c r="J57" s="31">
        <f t="shared" si="4"/>
        <v>0</v>
      </c>
      <c r="K57" s="7">
        <f t="shared" si="13"/>
        <v>8.9999736916321105</v>
      </c>
      <c r="L57" s="7">
        <f t="shared" si="14"/>
        <v>7.5186706764277176</v>
      </c>
      <c r="M57" s="7">
        <f t="shared" si="15"/>
        <v>22.320654244840664</v>
      </c>
      <c r="N57" s="7">
        <f t="shared" si="16"/>
        <v>73.49001087069152</v>
      </c>
      <c r="O57" s="7">
        <f t="shared" si="12"/>
        <v>0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ht="12" customHeight="1" x14ac:dyDescent="0.3">
      <c r="A58" s="3">
        <f t="shared" si="10"/>
        <v>71</v>
      </c>
      <c r="B58" s="8">
        <f t="shared" si="11"/>
        <v>0.21501280025426894</v>
      </c>
      <c r="C58" s="3">
        <v>162.9759</v>
      </c>
      <c r="D58" s="7">
        <v>0</v>
      </c>
      <c r="E58" s="7">
        <v>0</v>
      </c>
      <c r="F58" s="3">
        <v>0</v>
      </c>
      <c r="G58" s="7">
        <v>71.667829999999995</v>
      </c>
      <c r="H58" s="7">
        <v>1059.742</v>
      </c>
      <c r="I58" s="7"/>
      <c r="J58" s="31">
        <f t="shared" si="4"/>
        <v>35.041904632959707</v>
      </c>
      <c r="K58" s="7">
        <f t="shared" si="13"/>
        <v>0</v>
      </c>
      <c r="L58" s="7">
        <f t="shared" si="14"/>
        <v>0</v>
      </c>
      <c r="M58" s="7">
        <f t="shared" si="15"/>
        <v>0</v>
      </c>
      <c r="N58" s="7">
        <f t="shared" si="16"/>
        <v>15.409500816446903</v>
      </c>
      <c r="O58" s="7">
        <f t="shared" si="12"/>
        <v>227.85809496705946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ht="12" customHeight="1" x14ac:dyDescent="0.3">
      <c r="A59" s="3">
        <f t="shared" si="10"/>
        <v>72</v>
      </c>
      <c r="B59" s="8">
        <f t="shared" si="11"/>
        <v>0.20875029150899899</v>
      </c>
      <c r="C59" s="3">
        <v>0</v>
      </c>
      <c r="D59" s="7">
        <v>55.103900000000003</v>
      </c>
      <c r="E59" s="7">
        <v>31.57865</v>
      </c>
      <c r="F59" s="3">
        <v>360.55759999999998</v>
      </c>
      <c r="G59" s="7">
        <v>37.254309999999997</v>
      </c>
      <c r="H59" s="7">
        <v>0</v>
      </c>
      <c r="I59" s="7"/>
      <c r="J59" s="31">
        <f t="shared" si="4"/>
        <v>0</v>
      </c>
      <c r="K59" s="7">
        <f t="shared" si="13"/>
        <v>11.50295518828273</v>
      </c>
      <c r="L59" s="7">
        <f t="shared" si="14"/>
        <v>6.5920523929606505</v>
      </c>
      <c r="M59" s="7">
        <f t="shared" si="15"/>
        <v>75.266504105785046</v>
      </c>
      <c r="N59" s="7">
        <f t="shared" si="16"/>
        <v>7.7768480724666151</v>
      </c>
      <c r="O59" s="7">
        <f t="shared" si="12"/>
        <v>0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12" customHeight="1" x14ac:dyDescent="0.3">
      <c r="A60" s="3">
        <f t="shared" si="10"/>
        <v>73</v>
      </c>
      <c r="B60" s="8">
        <f t="shared" si="11"/>
        <v>0.20267018593106698</v>
      </c>
      <c r="C60" s="3">
        <v>22.58465</v>
      </c>
      <c r="D60" s="7">
        <v>2.0399959999999999</v>
      </c>
      <c r="E60" s="7">
        <v>15.767110000000001</v>
      </c>
      <c r="F60" s="3">
        <v>48.258180000000003</v>
      </c>
      <c r="G60" s="7">
        <v>0</v>
      </c>
      <c r="H60" s="7">
        <v>298.78800000000001</v>
      </c>
      <c r="I60" s="7"/>
      <c r="J60" s="31">
        <f t="shared" si="4"/>
        <v>4.5772352146880717</v>
      </c>
      <c r="K60" s="7">
        <f t="shared" si="13"/>
        <v>0.41344636861863288</v>
      </c>
      <c r="L60" s="7">
        <f t="shared" si="14"/>
        <v>3.1955231152955856</v>
      </c>
      <c r="M60" s="7">
        <f t="shared" si="15"/>
        <v>9.7804943132948985</v>
      </c>
      <c r="N60" s="7">
        <f t="shared" si="16"/>
        <v>0</v>
      </c>
      <c r="O60" s="7">
        <f t="shared" si="12"/>
        <v>60.555419513971643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ht="12" customHeight="1" x14ac:dyDescent="0.3">
      <c r="A61" s="3">
        <f t="shared" si="10"/>
        <v>74</v>
      </c>
      <c r="B61" s="8">
        <f t="shared" si="11"/>
        <v>0.19676717080686115</v>
      </c>
      <c r="C61" s="3">
        <v>42.085070000000002</v>
      </c>
      <c r="D61" s="7">
        <v>28.457229999999999</v>
      </c>
      <c r="E61" s="7">
        <v>331.6549</v>
      </c>
      <c r="F61" s="3">
        <v>0</v>
      </c>
      <c r="G61" s="7">
        <v>0</v>
      </c>
      <c r="H61" s="7">
        <v>0</v>
      </c>
      <c r="I61" s="7"/>
      <c r="J61" s="31">
        <f t="shared" si="4"/>
        <v>8.2809601571087086</v>
      </c>
      <c r="K61" s="7">
        <f t="shared" si="13"/>
        <v>5.5994486361001332</v>
      </c>
      <c r="L61" s="7">
        <f t="shared" si="14"/>
        <v>65.258796357232455</v>
      </c>
      <c r="M61" s="7">
        <f t="shared" si="15"/>
        <v>0</v>
      </c>
      <c r="N61" s="7">
        <f t="shared" si="16"/>
        <v>0</v>
      </c>
      <c r="O61" s="7">
        <f t="shared" si="12"/>
        <v>0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ht="12" customHeight="1" x14ac:dyDescent="0.3">
      <c r="A62" s="3">
        <f t="shared" si="10"/>
        <v>75</v>
      </c>
      <c r="B62" s="8">
        <f t="shared" si="11"/>
        <v>0.19103608816200113</v>
      </c>
      <c r="C62" s="3">
        <v>52.598950000000002</v>
      </c>
      <c r="D62" s="7">
        <v>32.551830000000002</v>
      </c>
      <c r="E62" s="7">
        <v>116.2907</v>
      </c>
      <c r="F62" s="3">
        <v>0</v>
      </c>
      <c r="G62" s="7">
        <v>91.639629999999997</v>
      </c>
      <c r="H62" s="7">
        <v>0</v>
      </c>
      <c r="I62" s="7"/>
      <c r="J62" s="31">
        <f t="shared" si="4"/>
        <v>10.04829764942869</v>
      </c>
      <c r="K62" s="7">
        <f t="shared" si="13"/>
        <v>6.2185742657144738</v>
      </c>
      <c r="L62" s="7">
        <f t="shared" si="14"/>
        <v>22.215720417620826</v>
      </c>
      <c r="M62" s="7">
        <f t="shared" si="15"/>
        <v>0</v>
      </c>
      <c r="N62" s="7">
        <f t="shared" si="16"/>
        <v>17.506476435813163</v>
      </c>
      <c r="O62" s="7">
        <f t="shared" si="12"/>
        <v>0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12" customHeight="1" x14ac:dyDescent="0.3">
      <c r="A63" s="3">
        <f t="shared" si="10"/>
        <v>76</v>
      </c>
      <c r="B63" s="8">
        <f t="shared" si="11"/>
        <v>0.18547193025437003</v>
      </c>
      <c r="C63" s="3">
        <v>23.527159999999999</v>
      </c>
      <c r="D63" s="7">
        <v>206.11490000000001</v>
      </c>
      <c r="E63" s="7">
        <v>0</v>
      </c>
      <c r="F63" s="3">
        <v>0</v>
      </c>
      <c r="G63" s="7">
        <v>0</v>
      </c>
      <c r="H63" s="7">
        <v>0</v>
      </c>
      <c r="I63" s="7"/>
      <c r="J63" s="31">
        <f t="shared" si="4"/>
        <v>4.3636277786034041</v>
      </c>
      <c r="K63" s="7">
        <f t="shared" si="13"/>
        <v>38.228528357186455</v>
      </c>
      <c r="L63" s="7">
        <f t="shared" si="14"/>
        <v>0</v>
      </c>
      <c r="M63" s="7">
        <f t="shared" si="15"/>
        <v>0</v>
      </c>
      <c r="N63" s="7">
        <f t="shared" si="16"/>
        <v>0</v>
      </c>
      <c r="O63" s="7">
        <f t="shared" si="12"/>
        <v>0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12" customHeight="1" x14ac:dyDescent="0.3">
      <c r="A64" s="3">
        <f t="shared" si="10"/>
        <v>77</v>
      </c>
      <c r="B64" s="8">
        <f t="shared" si="11"/>
        <v>0.18006983519841752</v>
      </c>
      <c r="C64" s="3">
        <v>0</v>
      </c>
      <c r="D64" s="7">
        <v>87.225999999999999</v>
      </c>
      <c r="E64" s="7">
        <v>0</v>
      </c>
      <c r="F64" s="3">
        <v>0</v>
      </c>
      <c r="G64" s="7">
        <v>261.1789</v>
      </c>
      <c r="H64" s="7">
        <v>0</v>
      </c>
      <c r="I64" s="7"/>
      <c r="J64" s="31">
        <f t="shared" si="4"/>
        <v>0</v>
      </c>
      <c r="K64" s="7">
        <f t="shared" si="13"/>
        <v>15.706771445017166</v>
      </c>
      <c r="L64" s="7">
        <f t="shared" si="14"/>
        <v>0</v>
      </c>
      <c r="M64" s="7">
        <f t="shared" si="15"/>
        <v>0</v>
      </c>
      <c r="N64" s="7">
        <f t="shared" si="16"/>
        <v>47.030441480303971</v>
      </c>
      <c r="O64" s="7">
        <f t="shared" si="12"/>
        <v>0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ht="12" customHeight="1" x14ac:dyDescent="0.3">
      <c r="A65" s="3">
        <f t="shared" si="10"/>
        <v>78</v>
      </c>
      <c r="B65" s="8">
        <f t="shared" si="11"/>
        <v>0.17482508271691022</v>
      </c>
      <c r="C65" s="3">
        <v>19.053290000000001</v>
      </c>
      <c r="D65" s="7">
        <v>60.962919999999997</v>
      </c>
      <c r="E65" s="7">
        <v>549.6798</v>
      </c>
      <c r="F65" s="3">
        <v>0</v>
      </c>
      <c r="G65" s="7">
        <v>0</v>
      </c>
      <c r="H65" s="7">
        <v>314.62259999999998</v>
      </c>
      <c r="I65" s="7"/>
      <c r="J65" s="31">
        <f t="shared" si="4"/>
        <v>3.3309930002792782</v>
      </c>
      <c r="K65" s="7">
        <f t="shared" si="13"/>
        <v>10.65784753166438</v>
      </c>
      <c r="L65" s="7">
        <f t="shared" si="14"/>
        <v>96.097816502814666</v>
      </c>
      <c r="M65" s="7">
        <f t="shared" si="15"/>
        <v>0</v>
      </c>
      <c r="N65" s="7">
        <f t="shared" si="16"/>
        <v>0</v>
      </c>
      <c r="O65" s="7">
        <f t="shared" si="12"/>
        <v>55.003922069609352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ht="12" customHeight="1" x14ac:dyDescent="0.3">
      <c r="A66" s="3">
        <f t="shared" si="10"/>
        <v>79</v>
      </c>
      <c r="B66" s="8">
        <f t="shared" si="11"/>
        <v>0.1697330900164177</v>
      </c>
      <c r="C66" s="3">
        <v>57.3033</v>
      </c>
      <c r="D66" s="7">
        <v>269.358</v>
      </c>
      <c r="E66" s="7">
        <v>0</v>
      </c>
      <c r="F66" s="3">
        <v>0</v>
      </c>
      <c r="G66" s="7">
        <v>0</v>
      </c>
      <c r="H66" s="7">
        <v>258.86750000000001</v>
      </c>
      <c r="I66" s="7"/>
      <c r="J66" s="31">
        <f t="shared" si="4"/>
        <v>9.7262661771377878</v>
      </c>
      <c r="K66" s="7">
        <f t="shared" si="13"/>
        <v>45.71896566064224</v>
      </c>
      <c r="L66" s="7">
        <f t="shared" si="14"/>
        <v>0</v>
      </c>
      <c r="M66" s="7">
        <f t="shared" si="15"/>
        <v>0</v>
      </c>
      <c r="N66" s="7">
        <f t="shared" si="16"/>
        <v>0</v>
      </c>
      <c r="O66" s="7">
        <f t="shared" si="12"/>
        <v>43.938380679825009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ht="12" customHeight="1" x14ac:dyDescent="0.3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ht="12" customHeight="1" x14ac:dyDescent="0.3"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ht="12" customHeight="1" x14ac:dyDescent="0.3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ht="12" customHeight="1" x14ac:dyDescent="0.3">
      <c r="D70" s="7"/>
      <c r="E70" s="7"/>
      <c r="F70" s="7"/>
      <c r="G70" s="7"/>
      <c r="H70" s="7"/>
      <c r="I70" s="6"/>
      <c r="J70" s="6"/>
      <c r="K70" s="6"/>
      <c r="L70" s="6"/>
      <c r="M70" s="6"/>
      <c r="N70" s="6"/>
      <c r="O70" s="6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ht="12" customHeight="1" x14ac:dyDescent="0.3"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ht="12" customHeight="1" x14ac:dyDescent="0.3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ht="12" customHeight="1" x14ac:dyDescent="0.3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ht="12" customHeight="1" x14ac:dyDescent="0.3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ht="12" customHeight="1" x14ac:dyDescent="0.3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ht="12" customHeight="1" x14ac:dyDescent="0.3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ht="12" customHeight="1" x14ac:dyDescent="0.3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ht="12" customHeight="1" x14ac:dyDescent="0.3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ht="12" customHeight="1" x14ac:dyDescent="0.3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ht="12" customHeight="1" x14ac:dyDescent="0.3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4:31" ht="12" customHeight="1" x14ac:dyDescent="0.3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4:31" ht="12" customHeight="1" x14ac:dyDescent="0.3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4:31" ht="12" customHeight="1" x14ac:dyDescent="0.3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4:31" ht="12" customHeight="1" x14ac:dyDescent="0.3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4:31" ht="12" customHeight="1" x14ac:dyDescent="0.3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4:31" ht="12" customHeight="1" x14ac:dyDescent="0.3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4:31" ht="12" customHeight="1" x14ac:dyDescent="0.3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4:31" ht="12" customHeight="1" x14ac:dyDescent="0.3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4:31" ht="12" customHeight="1" x14ac:dyDescent="0.3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4:31" ht="12" customHeight="1" x14ac:dyDescent="0.3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4:31" ht="12" customHeight="1" x14ac:dyDescent="0.3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4:31" ht="12" customHeight="1" x14ac:dyDescent="0.3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4:31" ht="12" customHeight="1" x14ac:dyDescent="0.3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4:31" ht="12" customHeight="1" x14ac:dyDescent="0.3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4:31" ht="12" customHeight="1" x14ac:dyDescent="0.3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4:31" ht="12" customHeight="1" x14ac:dyDescent="0.3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4:31" ht="12" customHeight="1" x14ac:dyDescent="0.3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4:31" ht="12" customHeight="1" x14ac:dyDescent="0.3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4:31" ht="12" customHeight="1" x14ac:dyDescent="0.3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4:31" ht="12" customHeight="1" x14ac:dyDescent="0.3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4:31" ht="12" customHeight="1" x14ac:dyDescent="0.3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4:31" ht="12" customHeight="1" x14ac:dyDescent="0.3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4:31" ht="12" customHeight="1" x14ac:dyDescent="0.3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4:31" ht="12" customHeight="1" x14ac:dyDescent="0.3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4:31" ht="12" customHeight="1" x14ac:dyDescent="0.3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4:31" ht="12" customHeight="1" x14ac:dyDescent="0.3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4:31" ht="12" customHeight="1" x14ac:dyDescent="0.3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4:31" ht="12" customHeight="1" x14ac:dyDescent="0.3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4:31" ht="12" customHeight="1" x14ac:dyDescent="0.3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4:31" ht="12" customHeight="1" x14ac:dyDescent="0.3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4:31" ht="12" customHeight="1" x14ac:dyDescent="0.3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4:31" ht="12" customHeight="1" x14ac:dyDescent="0.3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4:31" ht="12" customHeight="1" x14ac:dyDescent="0.3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4:31" ht="12" customHeight="1" x14ac:dyDescent="0.3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4:31" ht="12" customHeight="1" x14ac:dyDescent="0.3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4:31" ht="12" customHeight="1" x14ac:dyDescent="0.3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4:31" ht="12" customHeight="1" x14ac:dyDescent="0.3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4:31" ht="12" customHeight="1" x14ac:dyDescent="0.3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4:31" ht="12" customHeight="1" x14ac:dyDescent="0.3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4:31" ht="12" customHeight="1" x14ac:dyDescent="0.3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4:31" ht="12" customHeight="1" x14ac:dyDescent="0.3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4:31" ht="12" customHeight="1" x14ac:dyDescent="0.3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4:31" ht="12" customHeight="1" x14ac:dyDescent="0.3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4:31" ht="12" customHeight="1" x14ac:dyDescent="0.3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4:31" ht="12" customHeight="1" x14ac:dyDescent="0.3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4:31" ht="12" customHeight="1" x14ac:dyDescent="0.3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4:31" ht="12" customHeight="1" x14ac:dyDescent="0.3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4:31" ht="12" customHeight="1" x14ac:dyDescent="0.3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4:31" ht="12" customHeight="1" x14ac:dyDescent="0.3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4:31" ht="12" customHeight="1" x14ac:dyDescent="0.3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4:31" ht="12" customHeight="1" x14ac:dyDescent="0.3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4:31" ht="12" customHeight="1" x14ac:dyDescent="0.3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4:31" ht="12" customHeight="1" x14ac:dyDescent="0.3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4:31" ht="12" customHeight="1" x14ac:dyDescent="0.3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4:31" ht="12" customHeight="1" x14ac:dyDescent="0.3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4:31" ht="12" customHeight="1" x14ac:dyDescent="0.3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4:31" ht="12" customHeight="1" x14ac:dyDescent="0.3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4:31" ht="12" customHeight="1" x14ac:dyDescent="0.3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4:31" ht="12" customHeight="1" x14ac:dyDescent="0.3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4:31" ht="12" customHeight="1" x14ac:dyDescent="0.3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4:31" ht="12" customHeight="1" x14ac:dyDescent="0.3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4:31" ht="12" customHeight="1" x14ac:dyDescent="0.3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4:31" ht="12" customHeight="1" x14ac:dyDescent="0.3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4:31" ht="12" customHeight="1" x14ac:dyDescent="0.3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4:31" ht="12" customHeight="1" x14ac:dyDescent="0.3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activeCell="A68" sqref="A68:Z139"/>
    </sheetView>
  </sheetViews>
  <sheetFormatPr defaultRowHeight="12" customHeight="1" x14ac:dyDescent="0.3"/>
  <cols>
    <col min="1" max="47" width="8.5546875" style="3" customWidth="1"/>
    <col min="48" max="66" width="9.5546875" style="3" customWidth="1"/>
    <col min="67" max="129" width="6.21875" style="3" customWidth="1"/>
    <col min="130" max="16384" width="8.88671875" style="9"/>
  </cols>
  <sheetData>
    <row r="1" spans="1:31" ht="12" customHeight="1" x14ac:dyDescent="0.3">
      <c r="A1" s="30" t="s">
        <v>14</v>
      </c>
      <c r="B1" s="4">
        <v>1.03</v>
      </c>
      <c r="C1" s="6">
        <f>SUM(C4:C66)</f>
        <v>34259.485439999997</v>
      </c>
      <c r="D1" s="6">
        <f>SUM(D4:D66)</f>
        <v>14978.088828999995</v>
      </c>
      <c r="E1" s="6">
        <f t="shared" ref="E1:H1" si="0">SUM(E4:E66)</f>
        <v>8272.947300900003</v>
      </c>
      <c r="F1" s="6">
        <f t="shared" si="0"/>
        <v>8276.6143830000001</v>
      </c>
      <c r="G1" s="6">
        <f t="shared" si="0"/>
        <v>4436.4861470000005</v>
      </c>
      <c r="H1" s="6">
        <f t="shared" si="0"/>
        <v>2133.0031650000001</v>
      </c>
      <c r="I1" s="6"/>
      <c r="J1" s="6">
        <f>SUM(J4:J66)</f>
        <v>13970.543984303737</v>
      </c>
      <c r="K1" s="6">
        <f>SUM(K4:K66)</f>
        <v>7110.4137655432487</v>
      </c>
      <c r="L1" s="6">
        <f t="shared" ref="L1:O1" si="1">SUM(L4:L66)</f>
        <v>3641.9569929504232</v>
      </c>
      <c r="M1" s="6">
        <f t="shared" si="1"/>
        <v>3043.3885742778734</v>
      </c>
      <c r="N1" s="6">
        <f>SUM(N4:N66)</f>
        <v>1420.6699591644733</v>
      </c>
      <c r="O1" s="6">
        <f t="shared" si="1"/>
        <v>652.1680173544504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31" ht="12" customHeight="1" x14ac:dyDescent="0.3">
      <c r="A2" s="30"/>
      <c r="B2" s="4"/>
      <c r="C2" s="5"/>
      <c r="D2" s="5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31" ht="12" customHeight="1" x14ac:dyDescent="0.3">
      <c r="A3" s="30"/>
      <c r="B3" s="30"/>
      <c r="C3" s="30"/>
      <c r="D3" s="30" t="s">
        <v>15</v>
      </c>
      <c r="E3" s="30" t="s">
        <v>16</v>
      </c>
      <c r="F3" s="5" t="s">
        <v>17</v>
      </c>
      <c r="G3" s="5" t="s">
        <v>18</v>
      </c>
      <c r="H3" s="5" t="s">
        <v>19</v>
      </c>
      <c r="I3" s="5"/>
      <c r="J3" s="30"/>
      <c r="K3" s="30" t="s">
        <v>15</v>
      </c>
      <c r="L3" s="30" t="s">
        <v>16</v>
      </c>
      <c r="M3" s="5" t="s">
        <v>17</v>
      </c>
      <c r="N3" s="5" t="s">
        <v>18</v>
      </c>
      <c r="O3" s="5" t="s">
        <v>19</v>
      </c>
    </row>
    <row r="4" spans="1:31" ht="12" customHeight="1" x14ac:dyDescent="0.3">
      <c r="A4" s="30">
        <v>17</v>
      </c>
      <c r="B4" s="30">
        <f>PRODUCT(B5,B$1)</f>
        <v>1.0609</v>
      </c>
      <c r="C4" s="3">
        <v>65.677329999999998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5"/>
      <c r="J4" s="31">
        <f t="shared" ref="J4:O6" si="2">PRODUCT($B4,C4)</f>
        <v>69.677079397</v>
      </c>
      <c r="K4" s="31">
        <f t="shared" si="2"/>
        <v>0</v>
      </c>
      <c r="L4" s="31">
        <f t="shared" si="2"/>
        <v>0</v>
      </c>
      <c r="M4" s="31">
        <f t="shared" si="2"/>
        <v>0</v>
      </c>
      <c r="N4" s="31">
        <f t="shared" si="2"/>
        <v>0</v>
      </c>
      <c r="O4" s="31">
        <f t="shared" si="2"/>
        <v>0</v>
      </c>
    </row>
    <row r="5" spans="1:31" ht="12" customHeight="1" x14ac:dyDescent="0.3">
      <c r="A5" s="30">
        <v>18</v>
      </c>
      <c r="B5" s="30">
        <f>PRODUCT(B6,B$1)</f>
        <v>1.03</v>
      </c>
      <c r="C5" s="3">
        <v>249.3682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5"/>
      <c r="J5" s="31">
        <f t="shared" si="2"/>
        <v>256.84924599999999</v>
      </c>
      <c r="K5" s="31">
        <f t="shared" si="2"/>
        <v>0</v>
      </c>
      <c r="L5" s="31">
        <f t="shared" si="2"/>
        <v>0</v>
      </c>
      <c r="M5" s="31">
        <f t="shared" si="2"/>
        <v>0</v>
      </c>
      <c r="N5" s="31">
        <f t="shared" si="2"/>
        <v>0</v>
      </c>
      <c r="O5" s="31">
        <f t="shared" si="2"/>
        <v>0</v>
      </c>
    </row>
    <row r="6" spans="1:31" ht="12" customHeight="1" x14ac:dyDescent="0.3">
      <c r="A6" s="30">
        <v>19</v>
      </c>
      <c r="B6" s="32">
        <v>1</v>
      </c>
      <c r="C6" s="3">
        <v>306.8168</v>
      </c>
      <c r="D6" s="6">
        <v>109.2304</v>
      </c>
      <c r="E6" s="31">
        <v>0</v>
      </c>
      <c r="F6" s="31">
        <v>0</v>
      </c>
      <c r="G6" s="31">
        <v>0</v>
      </c>
      <c r="H6" s="31">
        <v>0</v>
      </c>
      <c r="I6" s="31"/>
      <c r="J6" s="31">
        <f>PRODUCT($B6,C6)</f>
        <v>306.8168</v>
      </c>
      <c r="K6" s="31">
        <f t="shared" si="2"/>
        <v>109.2304</v>
      </c>
      <c r="L6" s="31">
        <f t="shared" si="2"/>
        <v>0</v>
      </c>
      <c r="M6" s="31">
        <f t="shared" si="2"/>
        <v>0</v>
      </c>
      <c r="N6" s="31">
        <f t="shared" si="2"/>
        <v>0</v>
      </c>
      <c r="O6" s="31">
        <f>PRODUCT($B6,H6)</f>
        <v>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2" customHeight="1" x14ac:dyDescent="0.3">
      <c r="A7" s="3">
        <f t="shared" ref="A7" si="3">SUM(A6,1)</f>
        <v>20</v>
      </c>
      <c r="B7" s="8">
        <f>PRODUCT(B6,1/B$1)</f>
        <v>0.970873786407767</v>
      </c>
      <c r="C7" s="3">
        <v>316.5881</v>
      </c>
      <c r="D7" s="7">
        <v>121.2871</v>
      </c>
      <c r="E7" s="6">
        <v>50.795729999999999</v>
      </c>
      <c r="F7" s="7">
        <v>0</v>
      </c>
      <c r="G7" s="7">
        <v>0</v>
      </c>
      <c r="H7" s="7">
        <v>0</v>
      </c>
      <c r="I7" s="7"/>
      <c r="J7" s="31">
        <f t="shared" ref="J7:J66" si="4">PRODUCT($B7,C7)</f>
        <v>307.3670873786408</v>
      </c>
      <c r="K7" s="7">
        <f t="shared" ref="K7:K38" si="5">PRODUCT($B7,D7)</f>
        <v>117.75446601941748</v>
      </c>
      <c r="L7" s="7">
        <f t="shared" ref="L7:L38" si="6">PRODUCT($B7,E7)</f>
        <v>49.316242718446603</v>
      </c>
      <c r="M7" s="7">
        <f t="shared" ref="M7:M38" si="7">PRODUCT($B7,F7)</f>
        <v>0</v>
      </c>
      <c r="N7" s="7">
        <f t="shared" ref="N7:N38" si="8">PRODUCT($B7,G7)</f>
        <v>0</v>
      </c>
      <c r="O7" s="7">
        <f t="shared" ref="O7" si="9">PRODUCT($B7,H7)</f>
        <v>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2" customHeight="1" x14ac:dyDescent="0.3">
      <c r="A8" s="3">
        <f t="shared" ref="A8:A66" si="10">SUM(A7,1)</f>
        <v>21</v>
      </c>
      <c r="B8" s="8">
        <f t="shared" ref="B8:B66" si="11">PRODUCT(B7,1/B$1)</f>
        <v>0.94259590913375435</v>
      </c>
      <c r="C8" s="3">
        <v>237.38740000000001</v>
      </c>
      <c r="D8" s="3">
        <v>156.7542</v>
      </c>
      <c r="E8" s="6">
        <v>22.360810000000001</v>
      </c>
      <c r="F8" s="3">
        <v>0</v>
      </c>
      <c r="G8" s="7">
        <v>0</v>
      </c>
      <c r="H8" s="7">
        <v>0</v>
      </c>
      <c r="I8" s="7"/>
      <c r="J8" s="31">
        <f t="shared" si="4"/>
        <v>223.7603921198982</v>
      </c>
      <c r="K8" s="7">
        <f t="shared" si="5"/>
        <v>147.75586765953435</v>
      </c>
      <c r="L8" s="7">
        <f t="shared" si="6"/>
        <v>21.077208030917145</v>
      </c>
      <c r="M8" s="7">
        <f t="shared" si="7"/>
        <v>0</v>
      </c>
      <c r="N8" s="7">
        <f t="shared" si="8"/>
        <v>0</v>
      </c>
      <c r="O8" s="7">
        <f t="shared" ref="O8:O66" si="12">PRODUCT($B8,H8)</f>
        <v>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12" customHeight="1" x14ac:dyDescent="0.3">
      <c r="A9" s="3">
        <f t="shared" si="10"/>
        <v>22</v>
      </c>
      <c r="B9" s="8">
        <f t="shared" si="11"/>
        <v>0.91514165935315961</v>
      </c>
      <c r="C9" s="3">
        <v>266.1377</v>
      </c>
      <c r="D9" s="7">
        <v>176.01070000000001</v>
      </c>
      <c r="E9" s="7">
        <v>21.618569999999998</v>
      </c>
      <c r="F9" s="3">
        <v>0</v>
      </c>
      <c r="G9" s="7">
        <v>0</v>
      </c>
      <c r="H9" s="7">
        <v>0</v>
      </c>
      <c r="I9" s="7"/>
      <c r="J9" s="31">
        <f t="shared" si="4"/>
        <v>243.55369639443339</v>
      </c>
      <c r="K9" s="7">
        <f t="shared" si="5"/>
        <v>161.07472406191118</v>
      </c>
      <c r="L9" s="7">
        <f t="shared" si="6"/>
        <v>19.784054022642433</v>
      </c>
      <c r="M9" s="7">
        <f t="shared" si="7"/>
        <v>0</v>
      </c>
      <c r="N9" s="7">
        <f t="shared" si="8"/>
        <v>0</v>
      </c>
      <c r="O9" s="7">
        <f t="shared" si="12"/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2" customHeight="1" x14ac:dyDescent="0.3">
      <c r="A10" s="3">
        <f t="shared" si="10"/>
        <v>23</v>
      </c>
      <c r="B10" s="8">
        <f t="shared" si="11"/>
        <v>0.888487047915689</v>
      </c>
      <c r="C10" s="3">
        <v>315.6694</v>
      </c>
      <c r="D10" s="7">
        <v>288.89530000000002</v>
      </c>
      <c r="E10" s="7">
        <v>53.122579999999999</v>
      </c>
      <c r="F10" s="3">
        <v>169.36770000000001</v>
      </c>
      <c r="G10" s="3">
        <v>0</v>
      </c>
      <c r="H10" s="7">
        <v>0</v>
      </c>
      <c r="I10" s="7"/>
      <c r="J10" s="31">
        <f t="shared" si="4"/>
        <v>280.46817332331682</v>
      </c>
      <c r="K10" s="7">
        <f t="shared" si="5"/>
        <v>256.67973225371736</v>
      </c>
      <c r="L10" s="7">
        <f t="shared" si="6"/>
        <v>47.198724281865019</v>
      </c>
      <c r="M10" s="7">
        <f t="shared" si="7"/>
        <v>150.48100778527004</v>
      </c>
      <c r="N10" s="7">
        <f t="shared" si="8"/>
        <v>0</v>
      </c>
      <c r="O10" s="7">
        <f t="shared" si="12"/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2" customHeight="1" x14ac:dyDescent="0.3">
      <c r="A11" s="3">
        <f t="shared" si="10"/>
        <v>24</v>
      </c>
      <c r="B11" s="8">
        <f t="shared" si="11"/>
        <v>0.86260878438416411</v>
      </c>
      <c r="C11" s="3">
        <v>300.32220000000001</v>
      </c>
      <c r="D11" s="7">
        <v>276.33030000000002</v>
      </c>
      <c r="E11" s="7">
        <v>43.444769999999998</v>
      </c>
      <c r="F11" s="3">
        <v>55.712090000000003</v>
      </c>
      <c r="G11" s="7">
        <v>26.808810000000001</v>
      </c>
      <c r="H11" s="7">
        <v>0</v>
      </c>
      <c r="I11" s="7"/>
      <c r="J11" s="31">
        <f t="shared" si="4"/>
        <v>259.06056786557781</v>
      </c>
      <c r="K11" s="7">
        <f t="shared" si="5"/>
        <v>238.36494417151141</v>
      </c>
      <c r="L11" s="7">
        <f t="shared" si="6"/>
        <v>37.475840237549598</v>
      </c>
      <c r="M11" s="7">
        <f t="shared" si="7"/>
        <v>48.057738230401149</v>
      </c>
      <c r="N11" s="7">
        <f t="shared" si="8"/>
        <v>23.125515004886022</v>
      </c>
      <c r="O11" s="7">
        <f t="shared" si="12"/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2" customHeight="1" x14ac:dyDescent="0.3">
      <c r="A12" s="3">
        <f t="shared" si="10"/>
        <v>25</v>
      </c>
      <c r="B12" s="8">
        <f t="shared" si="11"/>
        <v>0.83748425668365445</v>
      </c>
      <c r="C12" s="3">
        <v>474.49549999999999</v>
      </c>
      <c r="D12" s="7">
        <v>199.0737</v>
      </c>
      <c r="E12" s="7">
        <v>90.620909999999995</v>
      </c>
      <c r="F12" s="3">
        <v>156.45419999999999</v>
      </c>
      <c r="G12" s="7">
        <v>0</v>
      </c>
      <c r="H12" s="7">
        <v>0</v>
      </c>
      <c r="I12" s="7"/>
      <c r="J12" s="31">
        <f t="shared" si="4"/>
        <v>397.38251111723895</v>
      </c>
      <c r="K12" s="7">
        <f t="shared" si="5"/>
        <v>166.72108966976484</v>
      </c>
      <c r="L12" s="7">
        <f t="shared" si="6"/>
        <v>75.89358545134634</v>
      </c>
      <c r="M12" s="7">
        <f t="shared" si="7"/>
        <v>131.02792939203579</v>
      </c>
      <c r="N12" s="7">
        <f t="shared" si="8"/>
        <v>0</v>
      </c>
      <c r="O12" s="7">
        <f t="shared" si="12"/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2" customHeight="1" x14ac:dyDescent="0.3">
      <c r="A13" s="3">
        <f t="shared" si="10"/>
        <v>26</v>
      </c>
      <c r="B13" s="8">
        <f t="shared" si="11"/>
        <v>0.81309151134335389</v>
      </c>
      <c r="C13" s="3">
        <v>456.73739999999998</v>
      </c>
      <c r="D13" s="7">
        <v>196.77090000000001</v>
      </c>
      <c r="E13" s="7">
        <v>36.292879999999997</v>
      </c>
      <c r="F13" s="3">
        <v>55.589269999999999</v>
      </c>
      <c r="G13" s="7">
        <v>0</v>
      </c>
      <c r="H13" s="7">
        <v>0</v>
      </c>
      <c r="I13" s="7"/>
      <c r="J13" s="31">
        <f t="shared" si="4"/>
        <v>371.36930285303396</v>
      </c>
      <c r="K13" s="7">
        <f t="shared" si="5"/>
        <v>159.99274846939196</v>
      </c>
      <c r="L13" s="7">
        <f t="shared" si="6"/>
        <v>29.509432650202978</v>
      </c>
      <c r="M13" s="7">
        <f t="shared" si="7"/>
        <v>45.199163558773762</v>
      </c>
      <c r="N13" s="7">
        <f t="shared" si="8"/>
        <v>0</v>
      </c>
      <c r="O13" s="7">
        <f t="shared" si="12"/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2" customHeight="1" x14ac:dyDescent="0.3">
      <c r="A14" s="3">
        <f t="shared" si="10"/>
        <v>27</v>
      </c>
      <c r="B14" s="8">
        <f t="shared" si="11"/>
        <v>0.78940923431393584</v>
      </c>
      <c r="C14" s="3">
        <v>288.1635</v>
      </c>
      <c r="D14" s="7">
        <v>336.54629999999997</v>
      </c>
      <c r="E14" s="7">
        <v>80.160970000000006</v>
      </c>
      <c r="F14" s="3">
        <v>28.170580000000001</v>
      </c>
      <c r="G14" s="7">
        <v>16.354040000000001</v>
      </c>
      <c r="H14" s="7">
        <v>19.312470000000001</v>
      </c>
      <c r="I14" s="7"/>
      <c r="J14" s="31">
        <f t="shared" si="4"/>
        <v>227.47892789222385</v>
      </c>
      <c r="K14" s="7">
        <f t="shared" si="5"/>
        <v>265.67275699418815</v>
      </c>
      <c r="L14" s="7">
        <f t="shared" si="6"/>
        <v>63.279809949562384</v>
      </c>
      <c r="M14" s="7">
        <f t="shared" si="7"/>
        <v>22.238115987979477</v>
      </c>
      <c r="N14" s="7">
        <f t="shared" si="8"/>
        <v>12.91003019433948</v>
      </c>
      <c r="O14" s="7">
        <f t="shared" si="12"/>
        <v>15.245442155410858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2" customHeight="1" x14ac:dyDescent="0.3">
      <c r="A15" s="3">
        <f t="shared" si="10"/>
        <v>28</v>
      </c>
      <c r="B15" s="8">
        <f t="shared" si="11"/>
        <v>0.76641673234362706</v>
      </c>
      <c r="C15" s="3">
        <v>342.58159999999998</v>
      </c>
      <c r="D15" s="7">
        <v>278.8252</v>
      </c>
      <c r="E15" s="7">
        <v>157.8605</v>
      </c>
      <c r="F15" s="3">
        <v>36.995939999999997</v>
      </c>
      <c r="G15" s="7">
        <v>40.344970000000004</v>
      </c>
      <c r="H15" s="7">
        <v>0</v>
      </c>
      <c r="I15" s="7"/>
      <c r="J15" s="31">
        <f t="shared" si="4"/>
        <v>262.56027043305147</v>
      </c>
      <c r="K15" s="7">
        <f t="shared" si="5"/>
        <v>213.69629867905829</v>
      </c>
      <c r="L15" s="7">
        <f t="shared" si="6"/>
        <v>120.98692857613113</v>
      </c>
      <c r="M15" s="7">
        <f t="shared" si="7"/>
        <v>28.354307444780883</v>
      </c>
      <c r="N15" s="7">
        <f t="shared" si="8"/>
        <v>30.921060073901668</v>
      </c>
      <c r="O15" s="7">
        <f t="shared" si="12"/>
        <v>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2" customHeight="1" x14ac:dyDescent="0.3">
      <c r="A16" s="3">
        <f t="shared" si="10"/>
        <v>29</v>
      </c>
      <c r="B16" s="8">
        <f t="shared" si="11"/>
        <v>0.74409391489672527</v>
      </c>
      <c r="C16" s="3">
        <v>299.1798</v>
      </c>
      <c r="D16" s="7">
        <v>264.84949999999998</v>
      </c>
      <c r="E16" s="7">
        <v>94.654030000000006</v>
      </c>
      <c r="F16" s="3">
        <v>73.651600000000002</v>
      </c>
      <c r="G16" s="7">
        <v>0</v>
      </c>
      <c r="H16" s="7">
        <v>0</v>
      </c>
      <c r="I16" s="7"/>
      <c r="J16" s="31">
        <f t="shared" si="4"/>
        <v>222.61786864001928</v>
      </c>
      <c r="K16" s="7">
        <f t="shared" si="5"/>
        <v>197.07290131344021</v>
      </c>
      <c r="L16" s="7">
        <f t="shared" si="6"/>
        <v>70.431487743452081</v>
      </c>
      <c r="M16" s="7">
        <f t="shared" si="7"/>
        <v>54.803707382407651</v>
      </c>
      <c r="N16" s="7">
        <f t="shared" si="8"/>
        <v>0</v>
      </c>
      <c r="O16" s="7">
        <f t="shared" si="12"/>
        <v>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12" customHeight="1" x14ac:dyDescent="0.3">
      <c r="A17" s="3">
        <f t="shared" si="10"/>
        <v>30</v>
      </c>
      <c r="B17" s="8">
        <f t="shared" si="11"/>
        <v>0.72242127659876243</v>
      </c>
      <c r="C17" s="3">
        <v>390.8784</v>
      </c>
      <c r="D17" s="7">
        <v>328.57260000000002</v>
      </c>
      <c r="E17" s="7">
        <v>109.9148</v>
      </c>
      <c r="F17" s="3">
        <v>27.609950000000001</v>
      </c>
      <c r="G17" s="7">
        <v>47.783859999999997</v>
      </c>
      <c r="H17" s="7">
        <v>0</v>
      </c>
      <c r="I17" s="7"/>
      <c r="J17" s="31">
        <f t="shared" si="4"/>
        <v>282.37887272288168</v>
      </c>
      <c r="K17" s="7">
        <f t="shared" si="5"/>
        <v>237.36783714737456</v>
      </c>
      <c r="L17" s="7">
        <f t="shared" si="6"/>
        <v>79.404790133097649</v>
      </c>
      <c r="M17" s="7">
        <f t="shared" si="7"/>
        <v>19.946015325828</v>
      </c>
      <c r="N17" s="7">
        <f t="shared" si="8"/>
        <v>34.52007714201654</v>
      </c>
      <c r="O17" s="7">
        <f t="shared" si="12"/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12" customHeight="1" x14ac:dyDescent="0.3">
      <c r="A18" s="3">
        <f t="shared" si="10"/>
        <v>31</v>
      </c>
      <c r="B18" s="8">
        <f t="shared" si="11"/>
        <v>0.70137988019297326</v>
      </c>
      <c r="C18" s="3">
        <v>408.76389999999998</v>
      </c>
      <c r="D18" s="7">
        <v>277.38350000000003</v>
      </c>
      <c r="E18" s="7">
        <v>176.67689999999999</v>
      </c>
      <c r="F18" s="3">
        <v>16.960930000000001</v>
      </c>
      <c r="G18" s="7">
        <v>62.131819999999998</v>
      </c>
      <c r="H18" s="7">
        <v>0</v>
      </c>
      <c r="I18" s="7"/>
      <c r="J18" s="31">
        <f t="shared" si="4"/>
        <v>286.6987752092125</v>
      </c>
      <c r="K18" s="7">
        <f t="shared" si="5"/>
        <v>194.55120599750762</v>
      </c>
      <c r="L18" s="7">
        <f t="shared" si="6"/>
        <v>123.91762295486591</v>
      </c>
      <c r="M18" s="7">
        <f t="shared" si="7"/>
        <v>11.896055051361406</v>
      </c>
      <c r="N18" s="7">
        <f t="shared" si="8"/>
        <v>43.578008467771376</v>
      </c>
      <c r="O18" s="7">
        <f t="shared" si="12"/>
        <v>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2" customHeight="1" x14ac:dyDescent="0.3">
      <c r="A19" s="3">
        <f t="shared" si="10"/>
        <v>32</v>
      </c>
      <c r="B19" s="8">
        <f t="shared" si="11"/>
        <v>0.68095133999317792</v>
      </c>
      <c r="C19" s="3">
        <v>164.8434</v>
      </c>
      <c r="D19" s="7">
        <v>210.2508</v>
      </c>
      <c r="E19" s="7">
        <v>276.8245</v>
      </c>
      <c r="F19" s="3">
        <v>38.730670000000003</v>
      </c>
      <c r="G19" s="7">
        <v>0</v>
      </c>
      <c r="H19" s="7">
        <v>1.8349740000000001</v>
      </c>
      <c r="I19" s="7"/>
      <c r="J19" s="31">
        <f t="shared" si="4"/>
        <v>112.25033411903142</v>
      </c>
      <c r="K19" s="7">
        <f t="shared" si="5"/>
        <v>143.17056399463766</v>
      </c>
      <c r="L19" s="7">
        <f t="shared" si="6"/>
        <v>188.50401421794149</v>
      </c>
      <c r="M19" s="7">
        <f t="shared" si="7"/>
        <v>26.373701635333578</v>
      </c>
      <c r="N19" s="7">
        <f t="shared" si="8"/>
        <v>0</v>
      </c>
      <c r="O19" s="7">
        <f t="shared" si="12"/>
        <v>1.2495280041526418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2" customHeight="1" x14ac:dyDescent="0.3">
      <c r="A20" s="3">
        <f t="shared" si="10"/>
        <v>33</v>
      </c>
      <c r="B20" s="8">
        <f t="shared" si="11"/>
        <v>0.66111780581861934</v>
      </c>
      <c r="C20" s="3">
        <v>398.13139999999999</v>
      </c>
      <c r="D20" s="7">
        <v>207.24529999999999</v>
      </c>
      <c r="E20" s="7">
        <v>144.27340000000001</v>
      </c>
      <c r="F20" s="3">
        <v>10.359819999999999</v>
      </c>
      <c r="G20" s="7">
        <v>92.167850000000001</v>
      </c>
      <c r="H20" s="7">
        <v>26.040600000000001</v>
      </c>
      <c r="I20" s="7"/>
      <c r="J20" s="31">
        <f t="shared" si="4"/>
        <v>263.21175759549504</v>
      </c>
      <c r="K20" s="7">
        <f t="shared" si="5"/>
        <v>137.01355800222152</v>
      </c>
      <c r="L20" s="7">
        <f t="shared" si="6"/>
        <v>95.381713645992008</v>
      </c>
      <c r="M20" s="7">
        <f t="shared" si="7"/>
        <v>6.8490614670758481</v>
      </c>
      <c r="N20" s="7">
        <f t="shared" si="8"/>
        <v>60.933806759019639</v>
      </c>
      <c r="O20" s="7">
        <f t="shared" si="12"/>
        <v>17.215904334200339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2" customHeight="1" x14ac:dyDescent="0.3">
      <c r="A21" s="3">
        <f t="shared" si="10"/>
        <v>34</v>
      </c>
      <c r="B21" s="8">
        <f t="shared" si="11"/>
        <v>0.64186194739671787</v>
      </c>
      <c r="C21" s="3">
        <v>63.281410000000001</v>
      </c>
      <c r="D21" s="7">
        <v>277.89440000000002</v>
      </c>
      <c r="E21" s="7">
        <v>94.769040000000004</v>
      </c>
      <c r="F21" s="3">
        <v>210.5232</v>
      </c>
      <c r="G21" s="7">
        <v>47.868229999999997</v>
      </c>
      <c r="H21" s="7">
        <v>0</v>
      </c>
      <c r="I21" s="7"/>
      <c r="J21" s="31">
        <f t="shared" si="4"/>
        <v>40.617929056610137</v>
      </c>
      <c r="K21" s="7">
        <f t="shared" si="5"/>
        <v>178.3698407546425</v>
      </c>
      <c r="L21" s="7">
        <f t="shared" si="6"/>
        <v>60.828640567317457</v>
      </c>
      <c r="M21" s="7">
        <f t="shared" si="7"/>
        <v>135.12683112418873</v>
      </c>
      <c r="N21" s="7">
        <f t="shared" si="8"/>
        <v>30.724795326233991</v>
      </c>
      <c r="O21" s="7">
        <f t="shared" si="12"/>
        <v>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2" customHeight="1" x14ac:dyDescent="0.3">
      <c r="A22" s="3">
        <f t="shared" si="10"/>
        <v>35</v>
      </c>
      <c r="B22" s="8">
        <f t="shared" si="11"/>
        <v>0.62316693922011446</v>
      </c>
      <c r="C22" s="3">
        <v>224.2388</v>
      </c>
      <c r="D22" s="7">
        <v>154.9948</v>
      </c>
      <c r="E22" s="7">
        <v>156.51009999999999</v>
      </c>
      <c r="F22" s="3">
        <v>129.41239999999999</v>
      </c>
      <c r="G22" s="7">
        <v>54.709829999999997</v>
      </c>
      <c r="H22" s="7">
        <v>32.262729999999998</v>
      </c>
      <c r="I22" s="7"/>
      <c r="J22" s="31">
        <f t="shared" si="4"/>
        <v>139.73820665039139</v>
      </c>
      <c r="K22" s="7">
        <f t="shared" si="5"/>
        <v>96.587635111033791</v>
      </c>
      <c r="L22" s="7">
        <f t="shared" si="6"/>
        <v>97.531919974034025</v>
      </c>
      <c r="M22" s="7">
        <f t="shared" si="7"/>
        <v>80.645529205129137</v>
      </c>
      <c r="N22" s="7">
        <f t="shared" si="8"/>
        <v>34.093357306352793</v>
      </c>
      <c r="O22" s="7">
        <f t="shared" si="12"/>
        <v>20.105066704984964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12" customHeight="1" x14ac:dyDescent="0.3">
      <c r="A23" s="3">
        <f t="shared" si="10"/>
        <v>36</v>
      </c>
      <c r="B23" s="8">
        <f t="shared" si="11"/>
        <v>0.60501644584477132</v>
      </c>
      <c r="C23" s="3">
        <v>113.48699999999999</v>
      </c>
      <c r="D23" s="7">
        <v>254.33150000000001</v>
      </c>
      <c r="E23" s="7">
        <v>108.0637</v>
      </c>
      <c r="F23" s="3">
        <v>18.240629999999999</v>
      </c>
      <c r="G23" s="7">
        <v>0</v>
      </c>
      <c r="H23" s="7">
        <v>17.484909999999999</v>
      </c>
      <c r="I23" s="7"/>
      <c r="J23" s="31">
        <f t="shared" si="4"/>
        <v>68.661501389585567</v>
      </c>
      <c r="K23" s="7">
        <f t="shared" si="5"/>
        <v>153.87474019636946</v>
      </c>
      <c r="L23" s="7">
        <f t="shared" si="6"/>
        <v>65.380315698835616</v>
      </c>
      <c r="M23" s="7">
        <f t="shared" si="7"/>
        <v>11.035881132569511</v>
      </c>
      <c r="N23" s="7">
        <f t="shared" si="8"/>
        <v>0</v>
      </c>
      <c r="O23" s="7">
        <f t="shared" si="12"/>
        <v>10.5786581041157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12" customHeight="1" x14ac:dyDescent="0.3">
      <c r="A24" s="3">
        <f t="shared" si="10"/>
        <v>37</v>
      </c>
      <c r="B24" s="8">
        <f t="shared" si="11"/>
        <v>0.58739460761628282</v>
      </c>
      <c r="C24" s="3">
        <v>296.40120000000002</v>
      </c>
      <c r="D24" s="7">
        <v>227.2227</v>
      </c>
      <c r="E24" s="7">
        <v>88.524860000000004</v>
      </c>
      <c r="F24" s="3">
        <v>65.459549999999993</v>
      </c>
      <c r="G24" s="7">
        <v>89.062899999999999</v>
      </c>
      <c r="H24" s="7">
        <v>0</v>
      </c>
      <c r="I24" s="7"/>
      <c r="J24" s="31">
        <f t="shared" si="4"/>
        <v>174.10446657099538</v>
      </c>
      <c r="K24" s="7">
        <f t="shared" si="5"/>
        <v>133.46938870801236</v>
      </c>
      <c r="L24" s="7">
        <f t="shared" si="6"/>
        <v>51.999025403986373</v>
      </c>
      <c r="M24" s="7">
        <f t="shared" si="7"/>
        <v>38.450586686988444</v>
      </c>
      <c r="N24" s="7">
        <f t="shared" si="8"/>
        <v>52.315067198668231</v>
      </c>
      <c r="O24" s="7">
        <f t="shared" si="12"/>
        <v>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2" customHeight="1" x14ac:dyDescent="0.3">
      <c r="A25" s="3">
        <f t="shared" si="10"/>
        <v>38</v>
      </c>
      <c r="B25" s="8">
        <f t="shared" si="11"/>
        <v>0.57028602681192508</v>
      </c>
      <c r="C25" s="3">
        <v>264.83150000000001</v>
      </c>
      <c r="D25" s="7">
        <v>381.26420000000002</v>
      </c>
      <c r="E25" s="7">
        <v>223.4718</v>
      </c>
      <c r="F25" s="3">
        <v>0</v>
      </c>
      <c r="G25" s="7">
        <v>21.523</v>
      </c>
      <c r="H25" s="7">
        <v>7.3439040000000002</v>
      </c>
      <c r="I25" s="7"/>
      <c r="J25" s="31">
        <f t="shared" si="4"/>
        <v>151.02970390964234</v>
      </c>
      <c r="K25" s="7">
        <f t="shared" si="5"/>
        <v>217.42964578362717</v>
      </c>
      <c r="L25" s="7">
        <f t="shared" si="6"/>
        <v>127.44284492650917</v>
      </c>
      <c r="M25" s="7">
        <f t="shared" si="7"/>
        <v>0</v>
      </c>
      <c r="N25" s="7">
        <f t="shared" si="8"/>
        <v>12.274266155073063</v>
      </c>
      <c r="O25" s="7">
        <f t="shared" si="12"/>
        <v>4.1881258334482041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2" customHeight="1" x14ac:dyDescent="0.3">
      <c r="A26" s="3">
        <f t="shared" si="10"/>
        <v>39</v>
      </c>
      <c r="B26" s="8">
        <f t="shared" si="11"/>
        <v>0.55367575418633508</v>
      </c>
      <c r="C26" s="3">
        <v>244.24639999999999</v>
      </c>
      <c r="D26" s="7">
        <v>233.5566</v>
      </c>
      <c r="E26" s="7">
        <v>96.803910000000002</v>
      </c>
      <c r="F26" s="3">
        <v>107.8335</v>
      </c>
      <c r="G26" s="7">
        <v>2.0566550000000001</v>
      </c>
      <c r="H26" s="7">
        <v>0</v>
      </c>
      <c r="I26" s="7"/>
      <c r="J26" s="31">
        <f t="shared" si="4"/>
        <v>135.23330972729727</v>
      </c>
      <c r="K26" s="7">
        <f t="shared" si="5"/>
        <v>129.3146266501962</v>
      </c>
      <c r="L26" s="7">
        <f t="shared" si="6"/>
        <v>53.597977877436108</v>
      </c>
      <c r="M26" s="7">
        <f t="shared" si="7"/>
        <v>59.704794439052165</v>
      </c>
      <c r="N26" s="7">
        <f t="shared" si="8"/>
        <v>1.1387200082260971</v>
      </c>
      <c r="O26" s="7">
        <f t="shared" si="12"/>
        <v>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2" customHeight="1" x14ac:dyDescent="0.3">
      <c r="A27" s="3">
        <f t="shared" si="10"/>
        <v>40</v>
      </c>
      <c r="B27" s="8">
        <f t="shared" si="11"/>
        <v>0.53754927590906321</v>
      </c>
      <c r="C27" s="3">
        <v>152.36060000000001</v>
      </c>
      <c r="D27" s="7">
        <v>265.38159999999999</v>
      </c>
      <c r="E27" s="7">
        <v>134.3374</v>
      </c>
      <c r="F27" s="3">
        <v>37.112259999999999</v>
      </c>
      <c r="G27" s="7">
        <v>17.21472</v>
      </c>
      <c r="H27" s="7">
        <v>69.12585</v>
      </c>
      <c r="I27" s="7"/>
      <c r="J27" s="31">
        <f t="shared" si="4"/>
        <v>81.901330207070416</v>
      </c>
      <c r="K27" s="7">
        <f t="shared" si="5"/>
        <v>142.65568691958865</v>
      </c>
      <c r="L27" s="7">
        <f t="shared" si="6"/>
        <v>72.212972097506196</v>
      </c>
      <c r="M27" s="7">
        <f t="shared" si="7"/>
        <v>19.949668490348891</v>
      </c>
      <c r="N27" s="7">
        <f t="shared" si="8"/>
        <v>9.2537602709772688</v>
      </c>
      <c r="O27" s="7">
        <f t="shared" si="12"/>
        <v>37.158550614098516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ht="12" customHeight="1" x14ac:dyDescent="0.3">
      <c r="A28" s="3">
        <f t="shared" si="10"/>
        <v>41</v>
      </c>
      <c r="B28" s="8">
        <f t="shared" si="11"/>
        <v>0.52189250088258565</v>
      </c>
      <c r="C28" s="3">
        <v>253.92250000000001</v>
      </c>
      <c r="D28" s="7">
        <v>322.72859999999997</v>
      </c>
      <c r="E28" s="7">
        <v>281.8476</v>
      </c>
      <c r="F28" s="3">
        <v>115.46550000000001</v>
      </c>
      <c r="G28" s="7">
        <v>38.854019999999998</v>
      </c>
      <c r="H28" s="7">
        <v>0</v>
      </c>
      <c r="I28" s="7"/>
      <c r="J28" s="31">
        <f t="shared" si="4"/>
        <v>132.52024855535836</v>
      </c>
      <c r="K28" s="7">
        <f t="shared" si="5"/>
        <v>168.4296361603356</v>
      </c>
      <c r="L28" s="7">
        <f t="shared" si="6"/>
        <v>147.09414883175464</v>
      </c>
      <c r="M28" s="7">
        <f t="shared" si="7"/>
        <v>60.260578560658196</v>
      </c>
      <c r="N28" s="7">
        <f t="shared" si="8"/>
        <v>20.277621667142</v>
      </c>
      <c r="O28" s="7">
        <f t="shared" si="12"/>
        <v>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ht="12" customHeight="1" x14ac:dyDescent="0.3">
      <c r="A29" s="3">
        <f t="shared" si="10"/>
        <v>42</v>
      </c>
      <c r="B29" s="8">
        <f t="shared" si="11"/>
        <v>0.50669174842969478</v>
      </c>
      <c r="C29" s="3">
        <v>485.26580000000001</v>
      </c>
      <c r="D29" s="7">
        <v>214.44630000000001</v>
      </c>
      <c r="E29" s="7">
        <v>115.07729999999999</v>
      </c>
      <c r="F29" s="3">
        <v>61.253740000000001</v>
      </c>
      <c r="G29" s="7">
        <v>39.089280000000002</v>
      </c>
      <c r="H29" s="7">
        <v>58.751730000000002</v>
      </c>
      <c r="I29" s="7"/>
      <c r="J29" s="31">
        <f t="shared" si="4"/>
        <v>245.88017665513459</v>
      </c>
      <c r="K29" s="7">
        <f t="shared" si="5"/>
        <v>108.65817069127885</v>
      </c>
      <c r="L29" s="7">
        <f t="shared" si="6"/>
        <v>58.308718341568515</v>
      </c>
      <c r="M29" s="7">
        <f t="shared" si="7"/>
        <v>31.036764618457934</v>
      </c>
      <c r="N29" s="7">
        <f t="shared" si="8"/>
        <v>19.806215628057899</v>
      </c>
      <c r="O29" s="7">
        <f t="shared" si="12"/>
        <v>29.769016796969353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12" customHeight="1" x14ac:dyDescent="0.3">
      <c r="A30" s="3">
        <f t="shared" si="10"/>
        <v>43</v>
      </c>
      <c r="B30" s="8">
        <f t="shared" si="11"/>
        <v>0.49193373633950949</v>
      </c>
      <c r="C30" s="3">
        <v>448.56959999999998</v>
      </c>
      <c r="D30" s="7">
        <v>166.32230000000001</v>
      </c>
      <c r="E30" s="7">
        <v>206.15690000000001</v>
      </c>
      <c r="F30" s="3">
        <v>149.23390000000001</v>
      </c>
      <c r="G30" s="7">
        <v>0</v>
      </c>
      <c r="H30" s="7">
        <v>16.9389</v>
      </c>
      <c r="I30" s="7"/>
      <c r="J30" s="31">
        <f t="shared" si="4"/>
        <v>220.66651933631923</v>
      </c>
      <c r="K30" s="7">
        <f t="shared" si="5"/>
        <v>81.819550475580812</v>
      </c>
      <c r="L30" s="7">
        <f t="shared" si="6"/>
        <v>101.41553408917062</v>
      </c>
      <c r="M30" s="7">
        <f t="shared" si="7"/>
        <v>73.413190015516733</v>
      </c>
      <c r="N30" s="7">
        <f t="shared" si="8"/>
        <v>0</v>
      </c>
      <c r="O30" s="7">
        <f t="shared" si="12"/>
        <v>8.3328163664813175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12" customHeight="1" x14ac:dyDescent="0.3">
      <c r="A31" s="3">
        <f t="shared" si="10"/>
        <v>44</v>
      </c>
      <c r="B31" s="8">
        <f t="shared" si="11"/>
        <v>0.4776055692616597</v>
      </c>
      <c r="C31" s="3">
        <v>583.35940000000005</v>
      </c>
      <c r="D31" s="7">
        <v>159.4502</v>
      </c>
      <c r="E31" s="7">
        <v>133.75790000000001</v>
      </c>
      <c r="F31" s="3">
        <v>0</v>
      </c>
      <c r="G31" s="7">
        <v>121.871</v>
      </c>
      <c r="H31" s="7">
        <v>0</v>
      </c>
      <c r="I31" s="7"/>
      <c r="J31" s="31">
        <f t="shared" si="4"/>
        <v>278.61569832114026</v>
      </c>
      <c r="K31" s="7">
        <f t="shared" si="5"/>
        <v>76.15430353988549</v>
      </c>
      <c r="L31" s="7">
        <f t="shared" si="6"/>
        <v>63.883517972744158</v>
      </c>
      <c r="M31" s="7">
        <f t="shared" si="7"/>
        <v>0</v>
      </c>
      <c r="N31" s="7">
        <f t="shared" si="8"/>
        <v>58.206268331487728</v>
      </c>
      <c r="O31" s="7">
        <f t="shared" si="12"/>
        <v>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ht="12" customHeight="1" x14ac:dyDescent="0.3">
      <c r="A32" s="3">
        <f t="shared" si="10"/>
        <v>45</v>
      </c>
      <c r="B32" s="8">
        <f t="shared" si="11"/>
        <v>0.46369472743850459</v>
      </c>
      <c r="C32" s="3">
        <v>532.01020000000005</v>
      </c>
      <c r="D32" s="7">
        <v>206.75370000000001</v>
      </c>
      <c r="E32" s="7">
        <v>61.752980000000001</v>
      </c>
      <c r="F32" s="3">
        <v>33.187420000000003</v>
      </c>
      <c r="G32" s="7">
        <v>25.15577</v>
      </c>
      <c r="H32" s="7">
        <v>0</v>
      </c>
      <c r="I32" s="7"/>
      <c r="J32" s="31">
        <f t="shared" si="4"/>
        <v>246.69032468350434</v>
      </c>
      <c r="K32" s="7">
        <f t="shared" si="5"/>
        <v>95.870600568402352</v>
      </c>
      <c r="L32" s="7">
        <f t="shared" si="6"/>
        <v>28.634531229615426</v>
      </c>
      <c r="M32" s="7">
        <f t="shared" si="7"/>
        <v>15.388831671287178</v>
      </c>
      <c r="N32" s="7">
        <f t="shared" si="8"/>
        <v>11.664597913655712</v>
      </c>
      <c r="O32" s="7">
        <f t="shared" si="12"/>
        <v>0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12" customHeight="1" x14ac:dyDescent="0.3">
      <c r="A33" s="3">
        <f t="shared" si="10"/>
        <v>46</v>
      </c>
      <c r="B33" s="8">
        <f t="shared" si="11"/>
        <v>0.45018905576553847</v>
      </c>
      <c r="C33" s="3">
        <v>501.63479999999998</v>
      </c>
      <c r="D33" s="7">
        <v>313.80599999999998</v>
      </c>
      <c r="E33" s="7">
        <v>136.28309999999999</v>
      </c>
      <c r="F33" s="3">
        <v>258.28339999999997</v>
      </c>
      <c r="G33" s="7">
        <v>27.549759999999999</v>
      </c>
      <c r="H33" s="7">
        <v>2.9564789999999999</v>
      </c>
      <c r="I33" s="7"/>
      <c r="J33" s="31">
        <f t="shared" si="4"/>
        <v>225.83049695113473</v>
      </c>
      <c r="K33" s="7">
        <f t="shared" si="5"/>
        <v>141.27202683356055</v>
      </c>
      <c r="L33" s="7">
        <f t="shared" si="6"/>
        <v>61.353160105800448</v>
      </c>
      <c r="M33" s="7">
        <f t="shared" si="7"/>
        <v>116.27635996591286</v>
      </c>
      <c r="N33" s="7">
        <f t="shared" si="8"/>
        <v>12.4026004409672</v>
      </c>
      <c r="O33" s="7">
        <f t="shared" si="12"/>
        <v>1.3309744894006434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12" customHeight="1" x14ac:dyDescent="0.3">
      <c r="A34" s="3">
        <f t="shared" si="10"/>
        <v>47</v>
      </c>
      <c r="B34" s="8">
        <f t="shared" si="11"/>
        <v>0.43707675317042571</v>
      </c>
      <c r="C34" s="3">
        <v>445.18709999999999</v>
      </c>
      <c r="D34" s="7">
        <v>242.44759999999999</v>
      </c>
      <c r="E34" s="7">
        <v>284.01830000000001</v>
      </c>
      <c r="F34" s="3">
        <v>137.80760000000001</v>
      </c>
      <c r="G34" s="7">
        <v>125.5275</v>
      </c>
      <c r="H34" s="7">
        <v>16.051359999999999</v>
      </c>
      <c r="I34" s="7"/>
      <c r="J34" s="31">
        <f t="shared" si="4"/>
        <v>194.58093222135761</v>
      </c>
      <c r="K34" s="7">
        <f t="shared" si="5"/>
        <v>105.96820982196211</v>
      </c>
      <c r="L34" s="7">
        <f t="shared" si="6"/>
        <v>124.13779640498393</v>
      </c>
      <c r="M34" s="7">
        <f t="shared" si="7"/>
        <v>60.232498370208759</v>
      </c>
      <c r="N34" s="7">
        <f t="shared" si="8"/>
        <v>54.865152133600617</v>
      </c>
      <c r="O34" s="7">
        <f t="shared" si="12"/>
        <v>7.015676312769644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12" customHeight="1" x14ac:dyDescent="0.3">
      <c r="A35" s="3">
        <f t="shared" si="10"/>
        <v>48</v>
      </c>
      <c r="B35" s="8">
        <f t="shared" si="11"/>
        <v>0.42434636230138417</v>
      </c>
      <c r="C35" s="3">
        <v>894.06479999999999</v>
      </c>
      <c r="D35" s="7">
        <v>264.971</v>
      </c>
      <c r="E35" s="7">
        <v>129.2012</v>
      </c>
      <c r="F35" s="3">
        <v>74.28152</v>
      </c>
      <c r="G35" s="7">
        <v>10.6477</v>
      </c>
      <c r="H35" s="7">
        <v>72.564909999999998</v>
      </c>
      <c r="I35" s="7"/>
      <c r="J35" s="31">
        <f t="shared" si="4"/>
        <v>379.3931455417146</v>
      </c>
      <c r="K35" s="7">
        <f t="shared" si="5"/>
        <v>112.43947996536006</v>
      </c>
      <c r="L35" s="7">
        <f t="shared" si="6"/>
        <v>54.826059224973598</v>
      </c>
      <c r="M35" s="7">
        <f t="shared" si="7"/>
        <v>31.521092798217513</v>
      </c>
      <c r="N35" s="7">
        <f t="shared" si="8"/>
        <v>4.518312761876448</v>
      </c>
      <c r="O35" s="7">
        <f t="shared" si="12"/>
        <v>30.792655589227333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12" customHeight="1" x14ac:dyDescent="0.3">
      <c r="A36" s="3">
        <f t="shared" si="10"/>
        <v>49</v>
      </c>
      <c r="B36" s="8">
        <f t="shared" si="11"/>
        <v>0.41198675951590696</v>
      </c>
      <c r="C36" s="3">
        <v>538.19500000000005</v>
      </c>
      <c r="D36" s="7">
        <v>338.05119999999999</v>
      </c>
      <c r="E36" s="7">
        <v>102.16719999999999</v>
      </c>
      <c r="F36" s="3">
        <v>229.1925</v>
      </c>
      <c r="G36" s="7">
        <v>32.054380000000002</v>
      </c>
      <c r="H36" s="7">
        <v>0</v>
      </c>
      <c r="I36" s="7"/>
      <c r="J36" s="31">
        <f t="shared" si="4"/>
        <v>221.72921403766358</v>
      </c>
      <c r="K36" s="7">
        <f t="shared" si="5"/>
        <v>139.27261843846375</v>
      </c>
      <c r="L36" s="7">
        <f t="shared" si="6"/>
        <v>42.091533656813567</v>
      </c>
      <c r="M36" s="7">
        <f t="shared" si="7"/>
        <v>94.424275380349499</v>
      </c>
      <c r="N36" s="7">
        <f t="shared" si="8"/>
        <v>13.205980144491498</v>
      </c>
      <c r="O36" s="7">
        <f t="shared" si="12"/>
        <v>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12" customHeight="1" x14ac:dyDescent="0.3">
      <c r="A37" s="3">
        <f t="shared" si="10"/>
        <v>50</v>
      </c>
      <c r="B37" s="8">
        <f t="shared" si="11"/>
        <v>0.39998714516107475</v>
      </c>
      <c r="C37" s="3">
        <v>799.86530000000005</v>
      </c>
      <c r="D37" s="7">
        <v>536.71370000000002</v>
      </c>
      <c r="E37" s="7">
        <v>238.21129999999999</v>
      </c>
      <c r="F37" s="3">
        <v>248.71780000000001</v>
      </c>
      <c r="G37" s="7">
        <v>112.2927</v>
      </c>
      <c r="H37" s="7">
        <v>22.92465</v>
      </c>
      <c r="I37" s="7"/>
      <c r="J37" s="31">
        <f t="shared" si="4"/>
        <v>319.93583786040665</v>
      </c>
      <c r="K37" s="7">
        <f t="shared" si="5"/>
        <v>214.67858063183752</v>
      </c>
      <c r="L37" s="7">
        <f t="shared" si="6"/>
        <v>95.28145783210833</v>
      </c>
      <c r="M37" s="7">
        <f t="shared" si="7"/>
        <v>99.483922772743156</v>
      </c>
      <c r="N37" s="7">
        <f t="shared" si="8"/>
        <v>44.91563649542902</v>
      </c>
      <c r="O37" s="7">
        <f t="shared" si="12"/>
        <v>9.1695653073168319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12" customHeight="1" x14ac:dyDescent="0.3">
      <c r="A38" s="3">
        <f t="shared" si="10"/>
        <v>51</v>
      </c>
      <c r="B38" s="8">
        <f t="shared" si="11"/>
        <v>0.3883370341369658</v>
      </c>
      <c r="C38" s="3">
        <v>717.44590000000005</v>
      </c>
      <c r="D38" s="7">
        <v>274.98</v>
      </c>
      <c r="E38" s="7">
        <v>242.1369</v>
      </c>
      <c r="F38" s="3">
        <v>141.80799999999999</v>
      </c>
      <c r="G38" s="7">
        <v>19.802340000000001</v>
      </c>
      <c r="H38" s="7">
        <v>0</v>
      </c>
      <c r="I38" s="7"/>
      <c r="J38" s="31">
        <f t="shared" si="4"/>
        <v>278.61081295972616</v>
      </c>
      <c r="K38" s="7">
        <f t="shared" si="5"/>
        <v>106.78491764698286</v>
      </c>
      <c r="L38" s="7">
        <f t="shared" si="6"/>
        <v>94.030725601119073</v>
      </c>
      <c r="M38" s="7">
        <f t="shared" si="7"/>
        <v>55.069298136894844</v>
      </c>
      <c r="N38" s="7">
        <f t="shared" si="8"/>
        <v>7.689981984571804</v>
      </c>
      <c r="O38" s="7">
        <f t="shared" si="12"/>
        <v>0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ht="12" customHeight="1" x14ac:dyDescent="0.3">
      <c r="A39" s="3">
        <f t="shared" si="10"/>
        <v>52</v>
      </c>
      <c r="B39" s="8">
        <f t="shared" si="11"/>
        <v>0.37702624673491825</v>
      </c>
      <c r="C39" s="3">
        <v>976.2355</v>
      </c>
      <c r="D39" s="7">
        <v>332.06939999999997</v>
      </c>
      <c r="E39" s="7">
        <v>226.54689999999999</v>
      </c>
      <c r="F39" s="3">
        <v>15.324149999999999</v>
      </c>
      <c r="G39" s="7">
        <v>24.175879999999999</v>
      </c>
      <c r="H39" s="7">
        <v>38.663670000000003</v>
      </c>
      <c r="I39" s="7"/>
      <c r="J39" s="31">
        <f t="shared" si="4"/>
        <v>368.06640649438629</v>
      </c>
      <c r="K39" s="7">
        <f t="shared" ref="K39:K66" si="13">PRODUCT($B39,D39)</f>
        <v>125.19887953751625</v>
      </c>
      <c r="L39" s="7">
        <f t="shared" ref="L39:L66" si="14">PRODUCT($B39,E39)</f>
        <v>85.414127416430844</v>
      </c>
      <c r="M39" s="7">
        <f t="shared" ref="M39:M66" si="15">PRODUCT($B39,F39)</f>
        <v>5.7776067589028974</v>
      </c>
      <c r="N39" s="7">
        <f t="shared" ref="N39:N66" si="16">PRODUCT($B39,G39)</f>
        <v>9.1149412979137754</v>
      </c>
      <c r="O39" s="7">
        <f t="shared" si="12"/>
        <v>14.577218385097458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ht="12" customHeight="1" x14ac:dyDescent="0.3">
      <c r="A40" s="3">
        <f t="shared" si="10"/>
        <v>53</v>
      </c>
      <c r="B40" s="8">
        <f t="shared" si="11"/>
        <v>0.3660448997426391</v>
      </c>
      <c r="C40" s="3">
        <v>1061.94</v>
      </c>
      <c r="D40" s="7">
        <v>363.43740000000003</v>
      </c>
      <c r="E40" s="7">
        <v>248.9521</v>
      </c>
      <c r="F40" s="3">
        <v>202.55019999999999</v>
      </c>
      <c r="G40" s="7">
        <v>19.554829999999999</v>
      </c>
      <c r="H40" s="7">
        <v>79.166579999999996</v>
      </c>
      <c r="I40" s="7"/>
      <c r="J40" s="31">
        <f t="shared" si="4"/>
        <v>388.71772083269821</v>
      </c>
      <c r="K40" s="7">
        <f t="shared" si="13"/>
        <v>133.03440664572543</v>
      </c>
      <c r="L40" s="7">
        <f t="shared" si="14"/>
        <v>91.127646485219458</v>
      </c>
      <c r="M40" s="7">
        <f t="shared" si="15"/>
        <v>74.14246765185149</v>
      </c>
      <c r="N40" s="7">
        <f t="shared" si="16"/>
        <v>7.1579457868343512</v>
      </c>
      <c r="O40" s="7">
        <f t="shared" si="12"/>
        <v>28.978522839067615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ht="12" customHeight="1" x14ac:dyDescent="0.3">
      <c r="A41" s="3">
        <f t="shared" si="10"/>
        <v>54</v>
      </c>
      <c r="B41" s="8">
        <f t="shared" si="11"/>
        <v>0.35538339780838746</v>
      </c>
      <c r="C41" s="3">
        <v>1046.75</v>
      </c>
      <c r="D41" s="7">
        <v>488.86599999999999</v>
      </c>
      <c r="E41" s="7">
        <v>291.57650000000001</v>
      </c>
      <c r="F41" s="3">
        <v>146.5316</v>
      </c>
      <c r="G41" s="7">
        <v>14.67267</v>
      </c>
      <c r="H41" s="7">
        <v>49.534010000000002</v>
      </c>
      <c r="I41" s="7"/>
      <c r="J41" s="31">
        <f t="shared" si="4"/>
        <v>371.99757165592956</v>
      </c>
      <c r="K41" s="7">
        <f t="shared" si="13"/>
        <v>173.73486015299514</v>
      </c>
      <c r="L41" s="7">
        <f t="shared" si="14"/>
        <v>103.62144729107729</v>
      </c>
      <c r="M41" s="7">
        <f t="shared" si="15"/>
        <v>52.074897894299504</v>
      </c>
      <c r="N41" s="7">
        <f t="shared" si="16"/>
        <v>5.2144233195211926</v>
      </c>
      <c r="O41" s="7">
        <f t="shared" si="12"/>
        <v>17.603564780874642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12" customHeight="1" x14ac:dyDescent="0.3">
      <c r="A42" s="3">
        <f t="shared" si="10"/>
        <v>55</v>
      </c>
      <c r="B42" s="8">
        <f t="shared" si="11"/>
        <v>0.34503242505668685</v>
      </c>
      <c r="C42" s="3">
        <v>1036.5250000000001</v>
      </c>
      <c r="D42" s="7">
        <v>359.26420000000002</v>
      </c>
      <c r="E42" s="7">
        <v>142.6662</v>
      </c>
      <c r="F42" s="3">
        <v>413.13209999999998</v>
      </c>
      <c r="G42" s="7">
        <v>144.935</v>
      </c>
      <c r="H42" s="7">
        <v>2.151707</v>
      </c>
      <c r="I42" s="7"/>
      <c r="J42" s="31">
        <f t="shared" si="4"/>
        <v>357.63473438188237</v>
      </c>
      <c r="K42" s="7">
        <f t="shared" si="13"/>
        <v>123.95779816205057</v>
      </c>
      <c r="L42" s="7">
        <f t="shared" si="14"/>
        <v>49.224464959622296</v>
      </c>
      <c r="M42" s="7">
        <f t="shared" si="15"/>
        <v>142.54397033176164</v>
      </c>
      <c r="N42" s="7">
        <f t="shared" si="16"/>
        <v>50.007274525590908</v>
      </c>
      <c r="O42" s="7">
        <f t="shared" si="12"/>
        <v>0.74240868422144857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12" customHeight="1" x14ac:dyDescent="0.3">
      <c r="A43" s="3">
        <f t="shared" si="10"/>
        <v>56</v>
      </c>
      <c r="B43" s="8">
        <f t="shared" si="11"/>
        <v>0.33498293694823966</v>
      </c>
      <c r="C43" s="3">
        <v>1043.204</v>
      </c>
      <c r="D43" s="7">
        <v>351.5471</v>
      </c>
      <c r="E43" s="7">
        <v>225.86109999999999</v>
      </c>
      <c r="F43" s="3">
        <v>266.12549999999999</v>
      </c>
      <c r="G43" s="7">
        <v>100.48099999999999</v>
      </c>
      <c r="H43" s="7">
        <v>300.71050000000002</v>
      </c>
      <c r="I43" s="7"/>
      <c r="J43" s="31">
        <f t="shared" si="4"/>
        <v>349.45553975615138</v>
      </c>
      <c r="K43" s="7">
        <f t="shared" si="13"/>
        <v>117.7622800336365</v>
      </c>
      <c r="L43" s="7">
        <f t="shared" si="14"/>
        <v>75.659614620360045</v>
      </c>
      <c r="M43" s="7">
        <f t="shared" si="15"/>
        <v>89.147501586818748</v>
      </c>
      <c r="N43" s="7">
        <f t="shared" si="16"/>
        <v>33.659420487496071</v>
      </c>
      <c r="O43" s="7">
        <f t="shared" si="12"/>
        <v>100.73288646117363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ht="12" customHeight="1" x14ac:dyDescent="0.3">
      <c r="A44" s="3">
        <f t="shared" si="10"/>
        <v>57</v>
      </c>
      <c r="B44" s="8">
        <f t="shared" si="11"/>
        <v>0.3252261523769317</v>
      </c>
      <c r="C44" s="3">
        <v>1158.9870000000001</v>
      </c>
      <c r="D44" s="7">
        <v>401.2681</v>
      </c>
      <c r="E44" s="7">
        <v>167.47409999999999</v>
      </c>
      <c r="F44" s="3">
        <v>447.03059999999999</v>
      </c>
      <c r="G44" s="7">
        <v>56.40352</v>
      </c>
      <c r="H44" s="7">
        <v>66.37115</v>
      </c>
      <c r="I44" s="7"/>
      <c r="J44" s="31">
        <f t="shared" si="4"/>
        <v>376.93288266488298</v>
      </c>
      <c r="K44" s="7">
        <f t="shared" si="13"/>
        <v>130.50288023460186</v>
      </c>
      <c r="L44" s="7">
        <f t="shared" si="14"/>
        <v>54.466957165789495</v>
      </c>
      <c r="M44" s="7">
        <f t="shared" si="15"/>
        <v>145.38604203275119</v>
      </c>
      <c r="N44" s="7">
        <f t="shared" si="16"/>
        <v>18.343899790115316</v>
      </c>
      <c r="O44" s="7">
        <f t="shared" si="12"/>
        <v>21.585633743332192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ht="12" customHeight="1" x14ac:dyDescent="0.3">
      <c r="A45" s="3">
        <f t="shared" si="10"/>
        <v>58</v>
      </c>
      <c r="B45" s="8">
        <f t="shared" si="11"/>
        <v>0.31575354599702105</v>
      </c>
      <c r="C45" s="3">
        <v>1066.838</v>
      </c>
      <c r="D45" s="7">
        <v>368.78570000000002</v>
      </c>
      <c r="E45" s="7">
        <v>279.09280000000001</v>
      </c>
      <c r="F45" s="3">
        <v>284.94880000000001</v>
      </c>
      <c r="G45" s="7">
        <v>418.00319999999999</v>
      </c>
      <c r="H45" s="7">
        <v>0</v>
      </c>
      <c r="I45" s="7"/>
      <c r="J45" s="31">
        <f t="shared" si="4"/>
        <v>336.85788150436991</v>
      </c>
      <c r="K45" s="7">
        <f t="shared" si="13"/>
        <v>116.44539248799362</v>
      </c>
      <c r="L45" s="7">
        <f t="shared" si="14"/>
        <v>88.1245412622374</v>
      </c>
      <c r="M45" s="7">
        <f t="shared" si="15"/>
        <v>89.973594027595951</v>
      </c>
      <c r="N45" s="7">
        <f t="shared" si="16"/>
        <v>131.98599263810198</v>
      </c>
      <c r="O45" s="7">
        <f t="shared" si="12"/>
        <v>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12" customHeight="1" x14ac:dyDescent="0.3">
      <c r="A46" s="3">
        <f t="shared" si="10"/>
        <v>59</v>
      </c>
      <c r="B46" s="8">
        <f t="shared" si="11"/>
        <v>0.30655684077380685</v>
      </c>
      <c r="C46" s="3">
        <v>901.57910000000004</v>
      </c>
      <c r="D46" s="7">
        <v>341.98939999999999</v>
      </c>
      <c r="E46" s="7">
        <v>179.04310000000001</v>
      </c>
      <c r="F46" s="3">
        <v>340.92630000000003</v>
      </c>
      <c r="G46" s="7">
        <v>95.231650000000002</v>
      </c>
      <c r="H46" s="7">
        <v>145.7148</v>
      </c>
      <c r="I46" s="7"/>
      <c r="J46" s="31">
        <f t="shared" si="4"/>
        <v>276.38524060369207</v>
      </c>
      <c r="K46" s="7">
        <f t="shared" si="13"/>
        <v>104.83919004212974</v>
      </c>
      <c r="L46" s="7">
        <f t="shared" si="14"/>
        <v>54.88688709834878</v>
      </c>
      <c r="M46" s="7">
        <f t="shared" si="15"/>
        <v>104.51328946470312</v>
      </c>
      <c r="N46" s="7">
        <f t="shared" si="16"/>
        <v>29.193913765676903</v>
      </c>
      <c r="O46" s="7">
        <f t="shared" si="12"/>
        <v>44.669868741987109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12" customHeight="1" x14ac:dyDescent="0.3">
      <c r="A47" s="3">
        <f t="shared" si="10"/>
        <v>60</v>
      </c>
      <c r="B47" s="8">
        <f t="shared" si="11"/>
        <v>0.29762800075126877</v>
      </c>
      <c r="C47" s="3">
        <v>1618.325</v>
      </c>
      <c r="D47" s="7">
        <v>265.80950000000001</v>
      </c>
      <c r="E47" s="7">
        <v>417.66340000000002</v>
      </c>
      <c r="F47" s="3">
        <v>101.2928</v>
      </c>
      <c r="G47" s="7">
        <v>88.201920000000001</v>
      </c>
      <c r="H47" s="7">
        <v>0</v>
      </c>
      <c r="I47" s="7"/>
      <c r="J47" s="31">
        <f t="shared" si="4"/>
        <v>481.65883431579704</v>
      </c>
      <c r="K47" s="7">
        <f t="shared" si="13"/>
        <v>79.112350065694386</v>
      </c>
      <c r="L47" s="7">
        <f t="shared" si="14"/>
        <v>124.30832272897747</v>
      </c>
      <c r="M47" s="7">
        <f t="shared" si="15"/>
        <v>30.147573554498116</v>
      </c>
      <c r="N47" s="7">
        <f t="shared" si="16"/>
        <v>26.25136111202335</v>
      </c>
      <c r="O47" s="7">
        <f t="shared" si="12"/>
        <v>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ht="12" customHeight="1" x14ac:dyDescent="0.3">
      <c r="A48" s="3">
        <f t="shared" si="10"/>
        <v>61</v>
      </c>
      <c r="B48" s="8">
        <f t="shared" si="11"/>
        <v>0.28895922403035801</v>
      </c>
      <c r="C48" s="3">
        <v>1364.4659999999999</v>
      </c>
      <c r="D48" s="7">
        <v>425.2706</v>
      </c>
      <c r="E48" s="7">
        <v>214.5343</v>
      </c>
      <c r="F48" s="3">
        <v>404.0659</v>
      </c>
      <c r="G48" s="7">
        <v>89.608109999999996</v>
      </c>
      <c r="H48" s="7">
        <v>113.7248</v>
      </c>
      <c r="I48" s="7"/>
      <c r="J48" s="31">
        <f t="shared" si="4"/>
        <v>394.27503657580644</v>
      </c>
      <c r="K48" s="7">
        <f t="shared" si="13"/>
        <v>122.88586257892477</v>
      </c>
      <c r="L48" s="7">
        <f t="shared" si="14"/>
        <v>61.991664855896033</v>
      </c>
      <c r="M48" s="7">
        <f t="shared" si="15"/>
        <v>116.75856892112823</v>
      </c>
      <c r="N48" s="7">
        <f t="shared" si="16"/>
        <v>25.893089932426964</v>
      </c>
      <c r="O48" s="7">
        <f t="shared" si="12"/>
        <v>32.861829961007658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ht="12" customHeight="1" x14ac:dyDescent="0.3">
      <c r="A49" s="3">
        <f t="shared" si="10"/>
        <v>62</v>
      </c>
      <c r="B49" s="8">
        <f t="shared" si="11"/>
        <v>0.28054293595180391</v>
      </c>
      <c r="C49" s="3">
        <v>1309.9169999999999</v>
      </c>
      <c r="D49" s="7">
        <v>488.45190000000002</v>
      </c>
      <c r="E49" s="7">
        <v>310.65710000000001</v>
      </c>
      <c r="F49" s="3">
        <v>217.06270000000001</v>
      </c>
      <c r="G49" s="7">
        <v>157.30410000000001</v>
      </c>
      <c r="H49" s="7">
        <v>6.6142430000000001</v>
      </c>
      <c r="I49" s="7"/>
      <c r="J49" s="31">
        <f t="shared" si="4"/>
        <v>367.48796103317909</v>
      </c>
      <c r="K49" s="7">
        <f t="shared" si="13"/>
        <v>137.03173009723693</v>
      </c>
      <c r="L49" s="7">
        <f t="shared" si="14"/>
        <v>87.152654908273149</v>
      </c>
      <c r="M49" s="7">
        <f t="shared" si="15"/>
        <v>60.895407143625626</v>
      </c>
      <c r="N49" s="7">
        <f t="shared" si="16"/>
        <v>44.130554051256155</v>
      </c>
      <c r="O49" s="7">
        <f t="shared" si="12"/>
        <v>1.8555791503186674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ht="12" customHeight="1" x14ac:dyDescent="0.3">
      <c r="A50" s="3">
        <f t="shared" si="10"/>
        <v>63</v>
      </c>
      <c r="B50" s="8">
        <f t="shared" si="11"/>
        <v>0.27237178247747951</v>
      </c>
      <c r="C50" s="3">
        <v>751.36109999999996</v>
      </c>
      <c r="D50" s="7">
        <v>382.50970000000001</v>
      </c>
      <c r="E50" s="7">
        <v>394.9162</v>
      </c>
      <c r="F50" s="3">
        <v>104.136</v>
      </c>
      <c r="G50" s="7">
        <v>224.80029999999999</v>
      </c>
      <c r="H50" s="7">
        <v>0</v>
      </c>
      <c r="I50" s="7"/>
      <c r="J50" s="31">
        <f t="shared" si="4"/>
        <v>204.64956209123972</v>
      </c>
      <c r="K50" s="7">
        <f t="shared" si="13"/>
        <v>104.18484880392595</v>
      </c>
      <c r="L50" s="7">
        <f t="shared" si="14"/>
        <v>107.56402932323279</v>
      </c>
      <c r="M50" s="7">
        <f t="shared" si="15"/>
        <v>28.363707940074804</v>
      </c>
      <c r="N50" s="7">
        <f t="shared" si="16"/>
        <v>61.229258412472134</v>
      </c>
      <c r="O50" s="7">
        <f t="shared" si="12"/>
        <v>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ht="12" customHeight="1" x14ac:dyDescent="0.3">
      <c r="A51" s="3">
        <f t="shared" si="10"/>
        <v>64</v>
      </c>
      <c r="B51" s="8">
        <f t="shared" si="11"/>
        <v>0.26443862376454319</v>
      </c>
      <c r="C51" s="3">
        <v>679.76089999999999</v>
      </c>
      <c r="D51" s="7">
        <v>261.76909999999998</v>
      </c>
      <c r="E51" s="7">
        <v>341.76260000000002</v>
      </c>
      <c r="F51" s="3">
        <v>370.5684</v>
      </c>
      <c r="G51" s="7">
        <v>80.532560000000004</v>
      </c>
      <c r="H51" s="7">
        <v>119.3098</v>
      </c>
      <c r="I51" s="7"/>
      <c r="J51" s="31">
        <f t="shared" si="4"/>
        <v>179.75503688494726</v>
      </c>
      <c r="K51" s="7">
        <f t="shared" si="13"/>
        <v>69.221860548083072</v>
      </c>
      <c r="L51" s="7">
        <f t="shared" si="14"/>
        <v>90.375231598192073</v>
      </c>
      <c r="M51" s="7">
        <f t="shared" si="15"/>
        <v>97.992597706628743</v>
      </c>
      <c r="N51" s="7">
        <f t="shared" si="16"/>
        <v>21.295919334635503</v>
      </c>
      <c r="O51" s="7">
        <f t="shared" si="12"/>
        <v>31.550119313622893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ht="12" customHeight="1" x14ac:dyDescent="0.3">
      <c r="A52" s="3">
        <f t="shared" si="10"/>
        <v>65</v>
      </c>
      <c r="B52" s="8">
        <f t="shared" si="11"/>
        <v>0.25673652792674095</v>
      </c>
      <c r="C52" s="3">
        <v>669.41070000000002</v>
      </c>
      <c r="D52" s="7">
        <v>300.73439999999999</v>
      </c>
      <c r="E52" s="7">
        <v>89.207899999999995</v>
      </c>
      <c r="F52" s="3">
        <v>90.586489999999998</v>
      </c>
      <c r="G52" s="7">
        <v>121.4614</v>
      </c>
      <c r="H52" s="7">
        <v>85.020799999999994</v>
      </c>
      <c r="I52" s="7"/>
      <c r="J52" s="31">
        <f t="shared" si="4"/>
        <v>171.86217887500922</v>
      </c>
      <c r="K52" s="7">
        <f t="shared" si="13"/>
        <v>77.209505684131685</v>
      </c>
      <c r="L52" s="7">
        <f t="shared" si="14"/>
        <v>22.902926509635915</v>
      </c>
      <c r="M52" s="7">
        <f t="shared" si="15"/>
        <v>23.256860919670441</v>
      </c>
      <c r="N52" s="7">
        <f t="shared" si="16"/>
        <v>31.183578113121055</v>
      </c>
      <c r="O52" s="7">
        <f t="shared" si="12"/>
        <v>21.827944993553857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2" customHeight="1" x14ac:dyDescent="0.3">
      <c r="A53" s="3">
        <f t="shared" si="10"/>
        <v>66</v>
      </c>
      <c r="B53" s="8">
        <f t="shared" si="11"/>
        <v>0.24925876497741842</v>
      </c>
      <c r="C53" s="3">
        <v>823.04520000000002</v>
      </c>
      <c r="D53" s="7">
        <v>193.66909999999999</v>
      </c>
      <c r="E53" s="7">
        <v>220.62200000000001</v>
      </c>
      <c r="F53" s="3">
        <v>60.907649999999997</v>
      </c>
      <c r="G53" s="7">
        <v>104.4481</v>
      </c>
      <c r="H53" s="7">
        <v>2.3031980000000001</v>
      </c>
      <c r="I53" s="7"/>
      <c r="J53" s="31">
        <f t="shared" si="4"/>
        <v>205.15123007259234</v>
      </c>
      <c r="K53" s="7">
        <f t="shared" si="13"/>
        <v>48.273720680288143</v>
      </c>
      <c r="L53" s="7">
        <f t="shared" si="14"/>
        <v>54.991967246848013</v>
      </c>
      <c r="M53" s="7">
        <f t="shared" si="15"/>
        <v>15.181765616676858</v>
      </c>
      <c r="N53" s="7">
        <f t="shared" si="16"/>
        <v>26.034604410237897</v>
      </c>
      <c r="O53" s="7">
        <f t="shared" si="12"/>
        <v>0.57409228897846021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ht="12" customHeight="1" x14ac:dyDescent="0.3">
      <c r="A54" s="3">
        <f t="shared" si="10"/>
        <v>67</v>
      </c>
      <c r="B54" s="8">
        <f t="shared" si="11"/>
        <v>0.24199880094894993</v>
      </c>
      <c r="C54" s="3">
        <v>688.76700000000005</v>
      </c>
      <c r="D54" s="7">
        <v>287.34070000000003</v>
      </c>
      <c r="E54" s="7">
        <v>74.365110000000001</v>
      </c>
      <c r="F54" s="3">
        <v>0</v>
      </c>
      <c r="G54" s="7">
        <v>0</v>
      </c>
      <c r="H54" s="7">
        <v>0</v>
      </c>
      <c r="I54" s="7"/>
      <c r="J54" s="31">
        <f t="shared" si="4"/>
        <v>166.68078813320543</v>
      </c>
      <c r="K54" s="7">
        <f t="shared" si="13"/>
        <v>69.536104863831937</v>
      </c>
      <c r="L54" s="7">
        <f t="shared" si="14"/>
        <v>17.996267452436765</v>
      </c>
      <c r="M54" s="7">
        <f t="shared" si="15"/>
        <v>0</v>
      </c>
      <c r="N54" s="7">
        <f t="shared" si="16"/>
        <v>0</v>
      </c>
      <c r="O54" s="7">
        <f t="shared" si="12"/>
        <v>0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ht="12" customHeight="1" x14ac:dyDescent="0.3">
      <c r="A55" s="3">
        <f t="shared" si="10"/>
        <v>68</v>
      </c>
      <c r="B55" s="8">
        <f t="shared" si="11"/>
        <v>0.23495029218344654</v>
      </c>
      <c r="C55" s="3">
        <v>527.4787</v>
      </c>
      <c r="D55" s="7">
        <v>156.0805</v>
      </c>
      <c r="E55" s="7">
        <v>8.6026749999999996</v>
      </c>
      <c r="F55" s="3">
        <v>208.72110000000001</v>
      </c>
      <c r="G55" s="7">
        <v>0</v>
      </c>
      <c r="H55" s="7">
        <v>0</v>
      </c>
      <c r="I55" s="7"/>
      <c r="J55" s="31">
        <f t="shared" si="4"/>
        <v>123.93127468554454</v>
      </c>
      <c r="K55" s="7">
        <f t="shared" si="13"/>
        <v>36.671159079138427</v>
      </c>
      <c r="L55" s="7">
        <f t="shared" si="14"/>
        <v>2.0212010048092308</v>
      </c>
      <c r="M55" s="7">
        <f t="shared" si="15"/>
        <v>49.039083429850365</v>
      </c>
      <c r="N55" s="7">
        <f t="shared" si="16"/>
        <v>0</v>
      </c>
      <c r="O55" s="7">
        <f t="shared" si="12"/>
        <v>0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ht="12" customHeight="1" x14ac:dyDescent="0.3">
      <c r="A56" s="3">
        <f t="shared" si="10"/>
        <v>69</v>
      </c>
      <c r="B56" s="8">
        <f t="shared" si="11"/>
        <v>0.22810707978975392</v>
      </c>
      <c r="C56" s="3">
        <v>416.73500000000001</v>
      </c>
      <c r="D56" s="7">
        <v>177.84630000000001</v>
      </c>
      <c r="E56" s="7">
        <v>4.5077360000000004</v>
      </c>
      <c r="F56" s="3">
        <v>335.27109999999999</v>
      </c>
      <c r="G56" s="7">
        <v>7.3585149999999997</v>
      </c>
      <c r="H56" s="7">
        <v>0</v>
      </c>
      <c r="I56" s="7"/>
      <c r="J56" s="31">
        <f t="shared" si="4"/>
        <v>95.060203896183097</v>
      </c>
      <c r="K56" s="7">
        <f t="shared" si="13"/>
        <v>40.568000144412515</v>
      </c>
      <c r="L56" s="7">
        <f t="shared" si="14"/>
        <v>1.0282464954231463</v>
      </c>
      <c r="M56" s="7">
        <f t="shared" si="15"/>
        <v>76.477711558898562</v>
      </c>
      <c r="N56" s="7">
        <f t="shared" si="16"/>
        <v>1.6785293682391009</v>
      </c>
      <c r="O56" s="7">
        <f t="shared" si="12"/>
        <v>0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12" customHeight="1" x14ac:dyDescent="0.3">
      <c r="A57" s="3">
        <f t="shared" si="10"/>
        <v>70</v>
      </c>
      <c r="B57" s="8">
        <f t="shared" si="11"/>
        <v>0.22146318426189701</v>
      </c>
      <c r="C57" s="3">
        <v>607.2319</v>
      </c>
      <c r="D57" s="7">
        <v>100.99469999999999</v>
      </c>
      <c r="E57" s="7">
        <v>0.17852989999999999</v>
      </c>
      <c r="F57" s="3">
        <v>8.6578929999999996</v>
      </c>
      <c r="G57" s="7">
        <v>77.248069999999998</v>
      </c>
      <c r="H57" s="7">
        <v>0</v>
      </c>
      <c r="I57" s="7"/>
      <c r="J57" s="31">
        <f t="shared" si="4"/>
        <v>134.47951015940183</v>
      </c>
      <c r="K57" s="7">
        <f t="shared" si="13"/>
        <v>22.366607855575008</v>
      </c>
      <c r="L57" s="7">
        <f t="shared" si="14"/>
        <v>3.9537800139958043E-2</v>
      </c>
      <c r="M57" s="7">
        <f t="shared" si="15"/>
        <v>1.9174045527787882</v>
      </c>
      <c r="N57" s="7">
        <f t="shared" si="16"/>
        <v>17.10760356028592</v>
      </c>
      <c r="O57" s="7">
        <f t="shared" si="12"/>
        <v>0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ht="12" customHeight="1" x14ac:dyDescent="0.3">
      <c r="A58" s="3">
        <f t="shared" si="10"/>
        <v>71</v>
      </c>
      <c r="B58" s="8">
        <f t="shared" si="11"/>
        <v>0.21501280025426894</v>
      </c>
      <c r="C58" s="3">
        <v>577.81659999999999</v>
      </c>
      <c r="D58" s="7">
        <v>60.371420000000001</v>
      </c>
      <c r="E58" s="7">
        <v>34.886180000000003</v>
      </c>
      <c r="F58" s="3">
        <v>93.148929999999993</v>
      </c>
      <c r="G58" s="7">
        <v>81.482320000000001</v>
      </c>
      <c r="H58" s="7">
        <v>0</v>
      </c>
      <c r="I58" s="7"/>
      <c r="J58" s="31">
        <f t="shared" si="4"/>
        <v>124.23796519940082</v>
      </c>
      <c r="K58" s="7">
        <f t="shared" si="13"/>
        <v>12.980628069526578</v>
      </c>
      <c r="L58" s="7">
        <f t="shared" si="14"/>
        <v>7.5009752519744728</v>
      </c>
      <c r="M58" s="7">
        <f t="shared" si="15"/>
        <v>20.028212279988878</v>
      </c>
      <c r="N58" s="7">
        <f t="shared" si="16"/>
        <v>17.519741794414422</v>
      </c>
      <c r="O58" s="7">
        <f t="shared" si="12"/>
        <v>0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ht="12" customHeight="1" x14ac:dyDescent="0.3">
      <c r="A59" s="3">
        <f t="shared" si="10"/>
        <v>72</v>
      </c>
      <c r="B59" s="8">
        <f t="shared" si="11"/>
        <v>0.20875029150899899</v>
      </c>
      <c r="C59" s="3">
        <v>547.30100000000004</v>
      </c>
      <c r="D59" s="7">
        <v>34.564160000000001</v>
      </c>
      <c r="E59" s="7">
        <v>29.34741</v>
      </c>
      <c r="F59" s="3">
        <v>572.69529999999997</v>
      </c>
      <c r="G59" s="7">
        <v>150.55789999999999</v>
      </c>
      <c r="H59" s="7">
        <v>0</v>
      </c>
      <c r="I59" s="7"/>
      <c r="J59" s="31">
        <f t="shared" si="4"/>
        <v>114.24924329316666</v>
      </c>
      <c r="K59" s="7">
        <f t="shared" si="13"/>
        <v>7.2152784757636823</v>
      </c>
      <c r="L59" s="7">
        <f t="shared" si="14"/>
        <v>6.1262803925341123</v>
      </c>
      <c r="M59" s="7">
        <f t="shared" si="15"/>
        <v>119.55031082083362</v>
      </c>
      <c r="N59" s="7">
        <f t="shared" si="16"/>
        <v>31.429005513982716</v>
      </c>
      <c r="O59" s="7">
        <f t="shared" si="12"/>
        <v>0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12" customHeight="1" x14ac:dyDescent="0.3">
      <c r="A60" s="3">
        <f t="shared" si="10"/>
        <v>73</v>
      </c>
      <c r="B60" s="8">
        <f t="shared" si="11"/>
        <v>0.20267018593106698</v>
      </c>
      <c r="C60" s="3">
        <v>397.6139</v>
      </c>
      <c r="D60" s="7">
        <v>154.041</v>
      </c>
      <c r="E60" s="7">
        <v>41.064070000000001</v>
      </c>
      <c r="F60" s="3">
        <v>0</v>
      </c>
      <c r="G60" s="7">
        <v>7.0428670000000002</v>
      </c>
      <c r="H60" s="7">
        <v>0</v>
      </c>
      <c r="I60" s="7"/>
      <c r="J60" s="31">
        <f t="shared" si="4"/>
        <v>80.584483041776679</v>
      </c>
      <c r="K60" s="7">
        <f t="shared" si="13"/>
        <v>31.219518111007488</v>
      </c>
      <c r="L60" s="7">
        <f t="shared" si="14"/>
        <v>8.3224627019863497</v>
      </c>
      <c r="M60" s="7">
        <f t="shared" si="15"/>
        <v>0</v>
      </c>
      <c r="N60" s="7">
        <f t="shared" si="16"/>
        <v>1.427379164377776</v>
      </c>
      <c r="O60" s="7">
        <f t="shared" si="12"/>
        <v>0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ht="12" customHeight="1" x14ac:dyDescent="0.3">
      <c r="A61" s="3">
        <f t="shared" si="10"/>
        <v>74</v>
      </c>
      <c r="B61" s="8">
        <f t="shared" si="11"/>
        <v>0.19676717080686115</v>
      </c>
      <c r="C61" s="3">
        <v>424.66680000000002</v>
      </c>
      <c r="D61" s="7">
        <v>134.2662</v>
      </c>
      <c r="E61" s="7">
        <v>14.20778</v>
      </c>
      <c r="F61" s="3">
        <v>171.14840000000001</v>
      </c>
      <c r="G61" s="7">
        <v>117.08450000000001</v>
      </c>
      <c r="H61" s="7">
        <v>65.587109999999996</v>
      </c>
      <c r="I61" s="7"/>
      <c r="J61" s="31">
        <f t="shared" si="4"/>
        <v>83.560484771603143</v>
      </c>
      <c r="K61" s="7">
        <f t="shared" si="13"/>
        <v>26.419180308988182</v>
      </c>
      <c r="L61" s="7">
        <f t="shared" si="14"/>
        <v>2.7956246740463055</v>
      </c>
      <c r="M61" s="7">
        <f t="shared" si="15"/>
        <v>33.676386456120994</v>
      </c>
      <c r="N61" s="7">
        <f t="shared" si="16"/>
        <v>23.038385810335935</v>
      </c>
      <c r="O61" s="7">
        <f t="shared" si="12"/>
        <v>12.90539007609839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ht="12" customHeight="1" x14ac:dyDescent="0.3">
      <c r="A62" s="3">
        <f t="shared" si="10"/>
        <v>75</v>
      </c>
      <c r="B62" s="8">
        <f t="shared" si="11"/>
        <v>0.19103608816200113</v>
      </c>
      <c r="C62" s="3">
        <v>237.09989999999999</v>
      </c>
      <c r="D62" s="7">
        <v>1.2596989999999999</v>
      </c>
      <c r="E62" s="7">
        <v>22.554069999999999</v>
      </c>
      <c r="F62" s="3">
        <v>555.74969999999996</v>
      </c>
      <c r="G62" s="7">
        <v>171.1523</v>
      </c>
      <c r="H62" s="7">
        <v>219.7535</v>
      </c>
      <c r="I62" s="7"/>
      <c r="J62" s="31">
        <f t="shared" si="4"/>
        <v>45.294637399601648</v>
      </c>
      <c r="K62" s="7">
        <f t="shared" si="13"/>
        <v>0.24064796922158463</v>
      </c>
      <c r="L62" s="7">
        <f t="shared" si="14"/>
        <v>4.3086413049319443</v>
      </c>
      <c r="M62" s="7">
        <f t="shared" si="15"/>
        <v>106.16824868520567</v>
      </c>
      <c r="N62" s="7">
        <f t="shared" si="16"/>
        <v>32.696265871929263</v>
      </c>
      <c r="O62" s="7">
        <f t="shared" si="12"/>
        <v>41.980848999908318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12" customHeight="1" x14ac:dyDescent="0.3">
      <c r="A63" s="3">
        <f t="shared" si="10"/>
        <v>76</v>
      </c>
      <c r="B63" s="8">
        <f t="shared" si="11"/>
        <v>0.18547193025437003</v>
      </c>
      <c r="C63" s="3">
        <v>247.67429999999999</v>
      </c>
      <c r="D63" s="7">
        <v>144.15430000000001</v>
      </c>
      <c r="E63" s="7">
        <v>41.889940000000003</v>
      </c>
      <c r="F63" s="3">
        <v>178.61709999999999</v>
      </c>
      <c r="G63" s="7">
        <v>378.75749999999999</v>
      </c>
      <c r="H63" s="7">
        <v>428.85989999999998</v>
      </c>
      <c r="I63" s="7"/>
      <c r="J63" s="31">
        <f t="shared" si="4"/>
        <v>45.936630495399918</v>
      </c>
      <c r="K63" s="7">
        <f t="shared" si="13"/>
        <v>26.736576275467534</v>
      </c>
      <c r="L63" s="7">
        <f t="shared" si="14"/>
        <v>7.7694080300397461</v>
      </c>
      <c r="M63" s="7">
        <f t="shared" si="15"/>
        <v>33.128458313437839</v>
      </c>
      <c r="N63" s="7">
        <f t="shared" si="16"/>
        <v>70.248884623319555</v>
      </c>
      <c r="O63" s="7">
        <f t="shared" si="12"/>
        <v>79.5414734616961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12" customHeight="1" x14ac:dyDescent="0.3">
      <c r="A64" s="3">
        <f t="shared" si="10"/>
        <v>77</v>
      </c>
      <c r="B64" s="8">
        <f t="shared" si="11"/>
        <v>0.18006983519841752</v>
      </c>
      <c r="C64" s="3">
        <v>407.84719999999999</v>
      </c>
      <c r="D64" s="7">
        <v>14.3429</v>
      </c>
      <c r="E64" s="7">
        <v>0</v>
      </c>
      <c r="F64" s="3">
        <v>0</v>
      </c>
      <c r="G64" s="7">
        <v>224.7132</v>
      </c>
      <c r="H64" s="7">
        <v>0</v>
      </c>
      <c r="I64" s="7"/>
      <c r="J64" s="31">
        <f t="shared" si="4"/>
        <v>73.440978090136028</v>
      </c>
      <c r="K64" s="7">
        <f t="shared" si="13"/>
        <v>2.5827236392673827</v>
      </c>
      <c r="L64" s="7">
        <f t="shared" si="14"/>
        <v>0</v>
      </c>
      <c r="M64" s="7">
        <f t="shared" si="15"/>
        <v>0</v>
      </c>
      <c r="N64" s="7">
        <f t="shared" si="16"/>
        <v>40.464068890909033</v>
      </c>
      <c r="O64" s="7">
        <f t="shared" si="12"/>
        <v>0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ht="12" customHeight="1" x14ac:dyDescent="0.3">
      <c r="A65" s="3">
        <f t="shared" si="10"/>
        <v>78</v>
      </c>
      <c r="B65" s="8">
        <f t="shared" si="11"/>
        <v>0.17482508271691022</v>
      </c>
      <c r="C65" s="3">
        <v>381.83819999999997</v>
      </c>
      <c r="D65" s="7">
        <v>50.823819999999998</v>
      </c>
      <c r="E65" s="7">
        <v>0</v>
      </c>
      <c r="F65" s="3">
        <v>0</v>
      </c>
      <c r="G65" s="7">
        <v>267.87450000000001</v>
      </c>
      <c r="H65" s="7">
        <v>45.923929999999999</v>
      </c>
      <c r="I65" s="7"/>
      <c r="J65" s="31">
        <f t="shared" si="4"/>
        <v>66.754894899476099</v>
      </c>
      <c r="K65" s="7">
        <f t="shared" si="13"/>
        <v>8.8852785354893555</v>
      </c>
      <c r="L65" s="7">
        <f t="shared" si="14"/>
        <v>0</v>
      </c>
      <c r="M65" s="7">
        <f t="shared" si="15"/>
        <v>0</v>
      </c>
      <c r="N65" s="7">
        <f t="shared" si="16"/>
        <v>46.831181620250966</v>
      </c>
      <c r="O65" s="7">
        <f t="shared" si="12"/>
        <v>8.0286548609355943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ht="12" customHeight="1" x14ac:dyDescent="0.3">
      <c r="A66" s="3">
        <f t="shared" si="10"/>
        <v>79</v>
      </c>
      <c r="B66" s="8">
        <f t="shared" si="11"/>
        <v>0.1697330900164177</v>
      </c>
      <c r="C66" s="3">
        <v>448.96109999999999</v>
      </c>
      <c r="D66" s="7">
        <v>73.219329999999999</v>
      </c>
      <c r="E66" s="7">
        <v>59.054659999999998</v>
      </c>
      <c r="F66" s="3">
        <v>0</v>
      </c>
      <c r="G66" s="7">
        <v>142.5291</v>
      </c>
      <c r="H66" s="7">
        <v>0</v>
      </c>
      <c r="I66" s="7"/>
      <c r="J66" s="31">
        <f t="shared" si="4"/>
        <v>76.203554800169911</v>
      </c>
      <c r="K66" s="7">
        <f t="shared" si="13"/>
        <v>12.427743129831793</v>
      </c>
      <c r="L66" s="7">
        <f t="shared" si="14"/>
        <v>10.023529921668942</v>
      </c>
      <c r="M66" s="7">
        <f t="shared" si="15"/>
        <v>0</v>
      </c>
      <c r="N66" s="7">
        <f t="shared" si="16"/>
        <v>24.191904560259001</v>
      </c>
      <c r="O66" s="7">
        <f t="shared" si="12"/>
        <v>0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ht="12" customHeight="1" x14ac:dyDescent="0.3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ht="12" customHeight="1" x14ac:dyDescent="0.3"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ht="12" customHeight="1" x14ac:dyDescent="0.3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ht="12" customHeight="1" x14ac:dyDescent="0.3">
      <c r="D70" s="7"/>
      <c r="E70" s="7"/>
      <c r="F70" s="7"/>
      <c r="G70" s="7"/>
      <c r="H70" s="7"/>
      <c r="I70" s="6"/>
      <c r="J70" s="6"/>
      <c r="K70" s="6"/>
      <c r="L70" s="6"/>
      <c r="M70" s="6"/>
      <c r="N70" s="6"/>
      <c r="O70" s="6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ht="12" customHeight="1" x14ac:dyDescent="0.3"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ht="12" customHeight="1" x14ac:dyDescent="0.3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ht="12" customHeight="1" x14ac:dyDescent="0.3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ht="12" customHeight="1" x14ac:dyDescent="0.3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ht="12" customHeight="1" x14ac:dyDescent="0.3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ht="12" customHeight="1" x14ac:dyDescent="0.3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ht="12" customHeight="1" x14ac:dyDescent="0.3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ht="12" customHeight="1" x14ac:dyDescent="0.3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ht="12" customHeight="1" x14ac:dyDescent="0.3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ht="12" customHeight="1" x14ac:dyDescent="0.3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4:31" ht="12" customHeight="1" x14ac:dyDescent="0.3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4:31" ht="12" customHeight="1" x14ac:dyDescent="0.3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4:31" ht="12" customHeight="1" x14ac:dyDescent="0.3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4:31" ht="12" customHeight="1" x14ac:dyDescent="0.3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4:31" ht="12" customHeight="1" x14ac:dyDescent="0.3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4:31" ht="12" customHeight="1" x14ac:dyDescent="0.3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4:31" ht="12" customHeight="1" x14ac:dyDescent="0.3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4:31" ht="12" customHeight="1" x14ac:dyDescent="0.3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4:31" ht="12" customHeight="1" x14ac:dyDescent="0.3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4:31" ht="12" customHeight="1" x14ac:dyDescent="0.3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4:31" ht="12" customHeight="1" x14ac:dyDescent="0.3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4:31" ht="12" customHeight="1" x14ac:dyDescent="0.3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4:31" ht="12" customHeight="1" x14ac:dyDescent="0.3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4:31" ht="12" customHeight="1" x14ac:dyDescent="0.3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4:31" ht="12" customHeight="1" x14ac:dyDescent="0.3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4:31" ht="12" customHeight="1" x14ac:dyDescent="0.3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4:31" ht="12" customHeight="1" x14ac:dyDescent="0.3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4:31" ht="12" customHeight="1" x14ac:dyDescent="0.3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4:31" ht="12" customHeight="1" x14ac:dyDescent="0.3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4:31" ht="12" customHeight="1" x14ac:dyDescent="0.3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4:31" ht="12" customHeight="1" x14ac:dyDescent="0.3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4:31" ht="12" customHeight="1" x14ac:dyDescent="0.3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4:31" ht="12" customHeight="1" x14ac:dyDescent="0.3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4:31" ht="12" customHeight="1" x14ac:dyDescent="0.3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4:31" ht="12" customHeight="1" x14ac:dyDescent="0.3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4:31" ht="12" customHeight="1" x14ac:dyDescent="0.3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4:31" ht="12" customHeight="1" x14ac:dyDescent="0.3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4:31" ht="12" customHeight="1" x14ac:dyDescent="0.3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4:31" ht="12" customHeight="1" x14ac:dyDescent="0.3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4:31" ht="12" customHeight="1" x14ac:dyDescent="0.3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4:31" ht="12" customHeight="1" x14ac:dyDescent="0.3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4:31" ht="12" customHeight="1" x14ac:dyDescent="0.3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4:31" ht="12" customHeight="1" x14ac:dyDescent="0.3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4:31" ht="12" customHeight="1" x14ac:dyDescent="0.3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4:31" ht="12" customHeight="1" x14ac:dyDescent="0.3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4:31" ht="12" customHeight="1" x14ac:dyDescent="0.3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4:31" ht="12" customHeight="1" x14ac:dyDescent="0.3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4:31" ht="12" customHeight="1" x14ac:dyDescent="0.3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4:31" ht="12" customHeight="1" x14ac:dyDescent="0.3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4:31" ht="12" customHeight="1" x14ac:dyDescent="0.3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4:31" ht="12" customHeight="1" x14ac:dyDescent="0.3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4:31" ht="12" customHeight="1" x14ac:dyDescent="0.3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4:31" ht="12" customHeight="1" x14ac:dyDescent="0.3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4:31" ht="12" customHeight="1" x14ac:dyDescent="0.3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4:31" ht="12" customHeight="1" x14ac:dyDescent="0.3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4:31" ht="12" customHeight="1" x14ac:dyDescent="0.3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4:31" ht="12" customHeight="1" x14ac:dyDescent="0.3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4:31" ht="12" customHeight="1" x14ac:dyDescent="0.3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4:31" ht="12" customHeight="1" x14ac:dyDescent="0.3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4:31" ht="12" customHeight="1" x14ac:dyDescent="0.3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4:31" ht="12" customHeight="1" x14ac:dyDescent="0.3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4:31" ht="12" customHeight="1" x14ac:dyDescent="0.3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4:31" ht="12" customHeight="1" x14ac:dyDescent="0.3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4:31" ht="12" customHeight="1" x14ac:dyDescent="0.3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4:31" ht="12" customHeight="1" x14ac:dyDescent="0.3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4:31" ht="12" customHeight="1" x14ac:dyDescent="0.3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4:31" ht="12" customHeight="1" x14ac:dyDescent="0.3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4:31" ht="12" customHeight="1" x14ac:dyDescent="0.3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4:31" ht="12" customHeight="1" x14ac:dyDescent="0.3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4:31" ht="12" customHeight="1" x14ac:dyDescent="0.3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4:31" ht="12" customHeight="1" x14ac:dyDescent="0.3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4:31" ht="12" customHeight="1" x14ac:dyDescent="0.3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4:31" ht="12" customHeight="1" x14ac:dyDescent="0.3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4:31" ht="12" customHeight="1" x14ac:dyDescent="0.3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4:31" ht="12" customHeight="1" x14ac:dyDescent="0.3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45"/>
  <sheetViews>
    <sheetView workbookViewId="0">
      <selection sqref="A1:O7"/>
    </sheetView>
  </sheetViews>
  <sheetFormatPr defaultRowHeight="12" customHeight="1" x14ac:dyDescent="0.3"/>
  <cols>
    <col min="1" max="47" width="8.5546875" style="3" customWidth="1"/>
    <col min="48" max="66" width="9.5546875" style="3" customWidth="1"/>
    <col min="67" max="129" width="6.21875" style="3" customWidth="1"/>
    <col min="130" max="16384" width="8.88671875" style="9"/>
  </cols>
  <sheetData>
    <row r="1" spans="1:31" ht="12" customHeight="1" x14ac:dyDescent="0.3">
      <c r="A1" s="30" t="s">
        <v>14</v>
      </c>
      <c r="B1" s="4">
        <v>1.03</v>
      </c>
      <c r="C1" s="6">
        <f>SUM(C4:C66)</f>
        <v>12108.556866000004</v>
      </c>
      <c r="D1" s="6">
        <f>SUM(D4:D66)</f>
        <v>15852.103267999995</v>
      </c>
      <c r="E1" s="6">
        <f t="shared" ref="E1:H1" si="0">SUM(E4:E66)</f>
        <v>15047.437162</v>
      </c>
      <c r="F1" s="6">
        <f t="shared" si="0"/>
        <v>15762.129619999998</v>
      </c>
      <c r="G1" s="6">
        <f t="shared" si="0"/>
        <v>12625.524220000001</v>
      </c>
      <c r="H1" s="6">
        <f t="shared" si="0"/>
        <v>9149.4854649999961</v>
      </c>
      <c r="I1" s="6"/>
      <c r="J1" s="6">
        <f>SUM(J4:J66)</f>
        <v>5803.5369105623613</v>
      </c>
      <c r="K1" s="6">
        <f>SUM(K4:K66)</f>
        <v>7927.9834318900712</v>
      </c>
      <c r="L1" s="6">
        <f t="shared" ref="L1:O1" si="1">SUM(L4:L66)</f>
        <v>7303.4644774227854</v>
      </c>
      <c r="M1" s="6">
        <f t="shared" si="1"/>
        <v>7139.7650075694819</v>
      </c>
      <c r="N1" s="6">
        <f>SUM(N4:N66)</f>
        <v>5319.4740000015581</v>
      </c>
      <c r="O1" s="6">
        <f t="shared" si="1"/>
        <v>4178.7013933493863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31" ht="12" customHeight="1" x14ac:dyDescent="0.3">
      <c r="A2" s="30"/>
      <c r="B2" s="4"/>
      <c r="C2" s="5"/>
      <c r="D2" s="5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31" ht="12" customHeight="1" x14ac:dyDescent="0.3">
      <c r="A3" s="30"/>
      <c r="B3" s="30"/>
      <c r="C3" s="30"/>
      <c r="D3" s="30" t="s">
        <v>15</v>
      </c>
      <c r="E3" s="30" t="s">
        <v>16</v>
      </c>
      <c r="F3" s="5" t="s">
        <v>17</v>
      </c>
      <c r="G3" s="5" t="s">
        <v>18</v>
      </c>
      <c r="H3" s="5" t="s">
        <v>19</v>
      </c>
      <c r="I3" s="5"/>
      <c r="J3" s="30"/>
      <c r="K3" s="30" t="s">
        <v>15</v>
      </c>
      <c r="L3" s="30" t="s">
        <v>16</v>
      </c>
      <c r="M3" s="5" t="s">
        <v>17</v>
      </c>
      <c r="N3" s="5" t="s">
        <v>18</v>
      </c>
      <c r="O3" s="5" t="s">
        <v>19</v>
      </c>
    </row>
    <row r="4" spans="1:31" ht="12" customHeight="1" x14ac:dyDescent="0.3">
      <c r="A4" s="30">
        <v>17</v>
      </c>
      <c r="B4" s="30">
        <f>PRODUCT(B5,B$1)</f>
        <v>1.0609</v>
      </c>
      <c r="C4" s="3">
        <v>6.5790769999999998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5"/>
      <c r="J4" s="31">
        <f t="shared" ref="J4:O6" si="2">PRODUCT($B4,C4)</f>
        <v>6.9797427892999995</v>
      </c>
      <c r="K4" s="31">
        <f t="shared" si="2"/>
        <v>0</v>
      </c>
      <c r="L4" s="31">
        <f t="shared" si="2"/>
        <v>0</v>
      </c>
      <c r="M4" s="31">
        <f t="shared" si="2"/>
        <v>0</v>
      </c>
      <c r="N4" s="31">
        <f t="shared" si="2"/>
        <v>0</v>
      </c>
      <c r="O4" s="31">
        <f t="shared" si="2"/>
        <v>0</v>
      </c>
    </row>
    <row r="5" spans="1:31" ht="12" customHeight="1" x14ac:dyDescent="0.3">
      <c r="A5" s="30">
        <v>18</v>
      </c>
      <c r="B5" s="30">
        <f>PRODUCT(B6,B$1)</f>
        <v>1.03</v>
      </c>
      <c r="C5" s="3">
        <v>25.683759999999999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5"/>
      <c r="J5" s="31">
        <f t="shared" si="2"/>
        <v>26.454272800000002</v>
      </c>
      <c r="K5" s="31">
        <f t="shared" si="2"/>
        <v>0</v>
      </c>
      <c r="L5" s="31">
        <f t="shared" si="2"/>
        <v>0</v>
      </c>
      <c r="M5" s="31">
        <f t="shared" si="2"/>
        <v>0</v>
      </c>
      <c r="N5" s="31">
        <f t="shared" si="2"/>
        <v>0</v>
      </c>
      <c r="O5" s="31">
        <f t="shared" si="2"/>
        <v>0</v>
      </c>
    </row>
    <row r="6" spans="1:31" ht="12" customHeight="1" x14ac:dyDescent="0.3">
      <c r="A6" s="30">
        <v>19</v>
      </c>
      <c r="B6" s="32">
        <v>1</v>
      </c>
      <c r="C6" s="3">
        <v>47.61777</v>
      </c>
      <c r="D6" s="7">
        <v>10.540290000000001</v>
      </c>
      <c r="E6" s="31">
        <v>0</v>
      </c>
      <c r="F6" s="31">
        <v>0</v>
      </c>
      <c r="G6" s="31">
        <v>0</v>
      </c>
      <c r="H6" s="31">
        <v>0</v>
      </c>
      <c r="I6" s="31"/>
      <c r="J6" s="31">
        <f>PRODUCT($B6,C6)</f>
        <v>47.61777</v>
      </c>
      <c r="K6" s="31">
        <f t="shared" si="2"/>
        <v>10.540290000000001</v>
      </c>
      <c r="L6" s="31">
        <f t="shared" si="2"/>
        <v>0</v>
      </c>
      <c r="M6" s="31">
        <f t="shared" si="2"/>
        <v>0</v>
      </c>
      <c r="N6" s="31">
        <f t="shared" si="2"/>
        <v>0</v>
      </c>
      <c r="O6" s="31">
        <f>PRODUCT($B6,H6)</f>
        <v>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2" customHeight="1" x14ac:dyDescent="0.3">
      <c r="A7" s="3">
        <f t="shared" ref="A7:A66" si="3">SUM(A6,1)</f>
        <v>20</v>
      </c>
      <c r="B7" s="8">
        <f>PRODUCT(B6,1/B$1)</f>
        <v>0.970873786407767</v>
      </c>
      <c r="C7" s="3">
        <v>13.147790000000001</v>
      </c>
      <c r="D7" s="3">
        <v>139.7021</v>
      </c>
      <c r="E7" s="7">
        <v>10.56903</v>
      </c>
      <c r="F7" s="7">
        <v>0</v>
      </c>
      <c r="G7" s="7">
        <v>0</v>
      </c>
      <c r="H7" s="7">
        <v>0</v>
      </c>
      <c r="I7" s="7"/>
      <c r="J7" s="31">
        <f t="shared" ref="J7:J66" si="4">PRODUCT($B7,C7)</f>
        <v>12.764844660194175</v>
      </c>
      <c r="K7" s="7">
        <f t="shared" ref="K7:K38" si="5">PRODUCT($B7,D7)</f>
        <v>135.63310679611652</v>
      </c>
      <c r="L7" s="7">
        <f t="shared" ref="L7:L38" si="6">PRODUCT($B7,E7)</f>
        <v>10.261194174757282</v>
      </c>
      <c r="M7" s="7">
        <f t="shared" ref="M7:M38" si="7">PRODUCT($B7,F7)</f>
        <v>0</v>
      </c>
      <c r="N7" s="7">
        <f t="shared" ref="N7:N38" si="8">PRODUCT($B7,G7)</f>
        <v>0</v>
      </c>
      <c r="O7" s="7">
        <f t="shared" ref="O7:O12" si="9">PRODUCT($B7,H7)</f>
        <v>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2" customHeight="1" x14ac:dyDescent="0.3">
      <c r="A8" s="3">
        <f t="shared" si="3"/>
        <v>21</v>
      </c>
      <c r="B8" s="8">
        <f t="shared" ref="B8:B66" si="10">PRODUCT(B7,1/B$1)</f>
        <v>0.94259590913375435</v>
      </c>
      <c r="C8" s="3">
        <v>25.80808</v>
      </c>
      <c r="D8" s="7">
        <v>63.756039999999999</v>
      </c>
      <c r="E8" s="7">
        <v>41.500390000000003</v>
      </c>
      <c r="F8" s="3">
        <v>51.812359999999998</v>
      </c>
      <c r="G8" s="7">
        <v>0</v>
      </c>
      <c r="H8" s="7">
        <v>0</v>
      </c>
      <c r="I8" s="7"/>
      <c r="J8" s="31">
        <f t="shared" si="4"/>
        <v>24.326590630596662</v>
      </c>
      <c r="K8" s="7">
        <f t="shared" si="5"/>
        <v>60.096182486568004</v>
      </c>
      <c r="L8" s="7">
        <f t="shared" si="6"/>
        <v>39.118097841455373</v>
      </c>
      <c r="M8" s="7">
        <f t="shared" si="7"/>
        <v>48.838118578565364</v>
      </c>
      <c r="N8" s="7">
        <f t="shared" si="8"/>
        <v>0</v>
      </c>
      <c r="O8" s="7">
        <f t="shared" si="9"/>
        <v>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12" customHeight="1" x14ac:dyDescent="0.3">
      <c r="A9" s="3">
        <f t="shared" si="3"/>
        <v>22</v>
      </c>
      <c r="B9" s="8">
        <f t="shared" si="10"/>
        <v>0.91514165935315961</v>
      </c>
      <c r="C9" s="3">
        <v>88.27937</v>
      </c>
      <c r="D9" s="7">
        <v>178.90889999999999</v>
      </c>
      <c r="E9" s="7">
        <v>90.830219999999997</v>
      </c>
      <c r="F9" s="3">
        <v>56.900379999999998</v>
      </c>
      <c r="G9" s="7">
        <v>0</v>
      </c>
      <c r="H9" s="7">
        <v>0</v>
      </c>
      <c r="I9" s="7"/>
      <c r="J9" s="31">
        <f t="shared" si="4"/>
        <v>80.788129148451532</v>
      </c>
      <c r="K9" s="7">
        <f t="shared" si="5"/>
        <v>163.72698761904849</v>
      </c>
      <c r="L9" s="7">
        <f t="shared" si="6"/>
        <v>83.122518250212536</v>
      </c>
      <c r="M9" s="7">
        <f t="shared" si="7"/>
        <v>52.071908171025335</v>
      </c>
      <c r="N9" s="7">
        <f t="shared" si="8"/>
        <v>0</v>
      </c>
      <c r="O9" s="7">
        <f t="shared" si="9"/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2" customHeight="1" x14ac:dyDescent="0.3">
      <c r="A10" s="3">
        <f t="shared" si="3"/>
        <v>23</v>
      </c>
      <c r="B10" s="8">
        <f t="shared" si="10"/>
        <v>0.888487047915689</v>
      </c>
      <c r="C10" s="3">
        <v>144.3158</v>
      </c>
      <c r="D10" s="7">
        <v>267.25670000000002</v>
      </c>
      <c r="E10" s="7">
        <v>71.989419999999996</v>
      </c>
      <c r="F10" s="3">
        <v>34.41713</v>
      </c>
      <c r="G10" s="6">
        <v>18.105370000000001</v>
      </c>
      <c r="H10" s="7">
        <v>0</v>
      </c>
      <c r="I10" s="7"/>
      <c r="J10" s="31">
        <f t="shared" si="4"/>
        <v>128.222719109591</v>
      </c>
      <c r="K10" s="7">
        <f t="shared" si="5"/>
        <v>237.45411641868895</v>
      </c>
      <c r="L10" s="7">
        <f t="shared" si="6"/>
        <v>63.961667256962656</v>
      </c>
      <c r="M10" s="7">
        <f t="shared" si="7"/>
        <v>30.579174231430496</v>
      </c>
      <c r="N10" s="7">
        <f t="shared" si="8"/>
        <v>16.086386742721277</v>
      </c>
      <c r="O10" s="7">
        <f t="shared" si="9"/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2" customHeight="1" x14ac:dyDescent="0.3">
      <c r="A11" s="3">
        <f t="shared" si="3"/>
        <v>24</v>
      </c>
      <c r="B11" s="8">
        <f t="shared" si="10"/>
        <v>0.86260878438416411</v>
      </c>
      <c r="C11" s="3">
        <v>391.90910000000002</v>
      </c>
      <c r="D11" s="7">
        <v>135.04750000000001</v>
      </c>
      <c r="E11" s="7">
        <v>144.12110000000001</v>
      </c>
      <c r="F11" s="3">
        <v>70.102090000000004</v>
      </c>
      <c r="G11" s="7">
        <v>48.283639999999998</v>
      </c>
      <c r="H11" s="7">
        <v>0</v>
      </c>
      <c r="I11" s="7"/>
      <c r="J11" s="31">
        <f t="shared" si="4"/>
        <v>338.06423234009185</v>
      </c>
      <c r="K11" s="7">
        <f t="shared" si="5"/>
        <v>116.49315980912041</v>
      </c>
      <c r="L11" s="7">
        <f t="shared" si="6"/>
        <v>124.32012687510857</v>
      </c>
      <c r="M11" s="7">
        <f t="shared" si="7"/>
        <v>60.470678637689268</v>
      </c>
      <c r="N11" s="7">
        <f t="shared" si="8"/>
        <v>41.649892006042599</v>
      </c>
      <c r="O11" s="7">
        <f t="shared" si="9"/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2" customHeight="1" x14ac:dyDescent="0.3">
      <c r="A12" s="3">
        <f t="shared" si="3"/>
        <v>25</v>
      </c>
      <c r="B12" s="8">
        <f t="shared" si="10"/>
        <v>0.83748425668365445</v>
      </c>
      <c r="C12" s="3">
        <v>166.4888</v>
      </c>
      <c r="D12" s="7">
        <v>195.8922</v>
      </c>
      <c r="E12" s="7">
        <v>240.02099999999999</v>
      </c>
      <c r="F12" s="3">
        <v>89.381069999999994</v>
      </c>
      <c r="G12" s="3">
        <v>115.7758</v>
      </c>
      <c r="H12" s="7">
        <v>0</v>
      </c>
      <c r="I12" s="7"/>
      <c r="J12" s="31">
        <f t="shared" si="4"/>
        <v>139.43174891415362</v>
      </c>
      <c r="K12" s="7">
        <f t="shared" si="5"/>
        <v>164.05663350712578</v>
      </c>
      <c r="L12" s="7">
        <f t="shared" si="6"/>
        <v>201.01380877346742</v>
      </c>
      <c r="M12" s="7">
        <f t="shared" si="7"/>
        <v>74.855238970539688</v>
      </c>
      <c r="N12" s="7">
        <f t="shared" si="8"/>
        <v>96.960409804955447</v>
      </c>
      <c r="O12" s="7">
        <f t="shared" si="9"/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2" customHeight="1" x14ac:dyDescent="0.3">
      <c r="A13" s="3">
        <f t="shared" si="3"/>
        <v>26</v>
      </c>
      <c r="B13" s="8">
        <f t="shared" si="10"/>
        <v>0.81309151134335389</v>
      </c>
      <c r="C13" s="3">
        <v>138.1944</v>
      </c>
      <c r="D13" s="7">
        <v>241.12309999999999</v>
      </c>
      <c r="E13" s="7">
        <v>281.7876</v>
      </c>
      <c r="F13" s="3">
        <v>146.49979999999999</v>
      </c>
      <c r="G13" s="7">
        <v>96.730940000000004</v>
      </c>
      <c r="H13" s="6">
        <v>0</v>
      </c>
      <c r="I13" s="7"/>
      <c r="J13" s="31">
        <f t="shared" si="4"/>
        <v>112.36469355518798</v>
      </c>
      <c r="K13" s="7">
        <f t="shared" si="5"/>
        <v>196.05514579879465</v>
      </c>
      <c r="L13" s="7">
        <f t="shared" si="6"/>
        <v>229.11910556181647</v>
      </c>
      <c r="M13" s="7">
        <f t="shared" si="7"/>
        <v>119.11774379349907</v>
      </c>
      <c r="N13" s="7">
        <f t="shared" si="8"/>
        <v>78.651106198263292</v>
      </c>
      <c r="O13" s="7">
        <f t="shared" ref="O13:O44" si="11">PRODUCT($B13,H13)</f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2" customHeight="1" x14ac:dyDescent="0.3">
      <c r="A14" s="3">
        <f t="shared" si="3"/>
        <v>27</v>
      </c>
      <c r="B14" s="8">
        <f t="shared" si="10"/>
        <v>0.78940923431393584</v>
      </c>
      <c r="C14" s="3">
        <v>329.1925</v>
      </c>
      <c r="D14" s="7">
        <v>246.76089999999999</v>
      </c>
      <c r="E14" s="7">
        <v>223.5103</v>
      </c>
      <c r="F14" s="3">
        <v>243.2525</v>
      </c>
      <c r="G14" s="7">
        <v>85.315049999999999</v>
      </c>
      <c r="H14" s="6">
        <v>722.08019999999999</v>
      </c>
      <c r="I14" s="7"/>
      <c r="J14" s="31">
        <f t="shared" si="4"/>
        <v>259.86759936689032</v>
      </c>
      <c r="K14" s="7">
        <f t="shared" si="5"/>
        <v>194.79533312761768</v>
      </c>
      <c r="L14" s="7">
        <f t="shared" si="6"/>
        <v>176.44109478427811</v>
      </c>
      <c r="M14" s="7">
        <f t="shared" si="7"/>
        <v>192.02576976995067</v>
      </c>
      <c r="N14" s="7">
        <f t="shared" si="8"/>
        <v>67.34848829595515</v>
      </c>
      <c r="O14" s="7">
        <f t="shared" si="11"/>
        <v>570.01677779525369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2" customHeight="1" x14ac:dyDescent="0.3">
      <c r="A15" s="3">
        <f t="shared" si="3"/>
        <v>28</v>
      </c>
      <c r="B15" s="8">
        <f t="shared" si="10"/>
        <v>0.76641673234362706</v>
      </c>
      <c r="C15" s="3">
        <v>83.295770000000005</v>
      </c>
      <c r="D15" s="7">
        <v>314.80889999999999</v>
      </c>
      <c r="E15" s="7">
        <v>441.87090000000001</v>
      </c>
      <c r="F15" s="3">
        <v>191.2569</v>
      </c>
      <c r="G15" s="7">
        <v>205.63409999999999</v>
      </c>
      <c r="H15" s="7">
        <v>134.3768</v>
      </c>
      <c r="I15" s="7"/>
      <c r="J15" s="31">
        <f t="shared" si="4"/>
        <v>63.839271861446321</v>
      </c>
      <c r="K15" s="7">
        <f t="shared" si="5"/>
        <v>241.27480845069167</v>
      </c>
      <c r="L15" s="7">
        <f t="shared" si="6"/>
        <v>338.65725129573758</v>
      </c>
      <c r="M15" s="7">
        <f t="shared" si="7"/>
        <v>146.58248833617185</v>
      </c>
      <c r="N15" s="7">
        <f t="shared" si="8"/>
        <v>157.60141498042265</v>
      </c>
      <c r="O15" s="7">
        <f t="shared" si="11"/>
        <v>102.9886279587931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2" customHeight="1" x14ac:dyDescent="0.3">
      <c r="A16" s="3">
        <f t="shared" si="3"/>
        <v>29</v>
      </c>
      <c r="B16" s="8">
        <f t="shared" si="10"/>
        <v>0.74409391489672527</v>
      </c>
      <c r="C16" s="3">
        <v>206.1208</v>
      </c>
      <c r="D16" s="7">
        <v>282.44119999999998</v>
      </c>
      <c r="E16" s="7">
        <v>316.99200000000002</v>
      </c>
      <c r="F16" s="3">
        <v>161.7089</v>
      </c>
      <c r="G16" s="7">
        <v>180.28700000000001</v>
      </c>
      <c r="H16" s="7">
        <v>77.748949999999994</v>
      </c>
      <c r="I16" s="7"/>
      <c r="J16" s="31">
        <f t="shared" si="4"/>
        <v>153.37323301364492</v>
      </c>
      <c r="K16" s="7">
        <f t="shared" si="5"/>
        <v>210.16277823612896</v>
      </c>
      <c r="L16" s="7">
        <f t="shared" si="6"/>
        <v>235.87181827094275</v>
      </c>
      <c r="M16" s="7">
        <f t="shared" si="7"/>
        <v>120.32660847464305</v>
      </c>
      <c r="N16" s="7">
        <f t="shared" si="8"/>
        <v>134.15045963498591</v>
      </c>
      <c r="O16" s="7">
        <f t="shared" si="11"/>
        <v>57.852520584609742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12" customHeight="1" x14ac:dyDescent="0.3">
      <c r="A17" s="3">
        <f t="shared" si="3"/>
        <v>30</v>
      </c>
      <c r="B17" s="8">
        <f t="shared" si="10"/>
        <v>0.72242127659876243</v>
      </c>
      <c r="C17" s="3">
        <v>251.81379999999999</v>
      </c>
      <c r="D17" s="7">
        <v>334.9228</v>
      </c>
      <c r="E17" s="7">
        <v>278.7002</v>
      </c>
      <c r="F17" s="3">
        <v>263.26369999999997</v>
      </c>
      <c r="G17" s="7">
        <v>208.43700000000001</v>
      </c>
      <c r="H17" s="7">
        <v>90.558629999999994</v>
      </c>
      <c r="I17" s="7"/>
      <c r="J17" s="31">
        <f t="shared" si="4"/>
        <v>181.91564686118542</v>
      </c>
      <c r="K17" s="7">
        <f t="shared" si="5"/>
        <v>241.95535673803198</v>
      </c>
      <c r="L17" s="7">
        <f t="shared" si="6"/>
        <v>201.3389542723304</v>
      </c>
      <c r="M17" s="7">
        <f t="shared" si="7"/>
        <v>190.18729823611361</v>
      </c>
      <c r="N17" s="7">
        <f t="shared" si="8"/>
        <v>150.57932363041624</v>
      </c>
      <c r="O17" s="7">
        <f t="shared" si="11"/>
        <v>65.421481091634988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12" customHeight="1" x14ac:dyDescent="0.3">
      <c r="A18" s="3">
        <f t="shared" si="3"/>
        <v>31</v>
      </c>
      <c r="B18" s="8">
        <f t="shared" si="10"/>
        <v>0.70137988019297326</v>
      </c>
      <c r="C18" s="3">
        <v>136.0548</v>
      </c>
      <c r="D18" s="7">
        <v>232.2593</v>
      </c>
      <c r="E18" s="7">
        <v>284.4332</v>
      </c>
      <c r="F18" s="3">
        <v>364.66759999999999</v>
      </c>
      <c r="G18" s="7">
        <v>262.79860000000002</v>
      </c>
      <c r="H18" s="7">
        <v>159.49250000000001</v>
      </c>
      <c r="I18" s="7"/>
      <c r="J18" s="31">
        <f t="shared" si="4"/>
        <v>95.42609932367894</v>
      </c>
      <c r="K18" s="7">
        <f t="shared" si="5"/>
        <v>162.90200000770383</v>
      </c>
      <c r="L18" s="7">
        <f t="shared" si="6"/>
        <v>199.49572373890399</v>
      </c>
      <c r="M18" s="7">
        <f t="shared" si="7"/>
        <v>255.77051759825909</v>
      </c>
      <c r="N18" s="7">
        <f t="shared" si="8"/>
        <v>184.32165058288112</v>
      </c>
      <c r="O18" s="7">
        <f t="shared" si="11"/>
        <v>111.86483054167779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2" customHeight="1" x14ac:dyDescent="0.3">
      <c r="A19" s="3">
        <f t="shared" si="3"/>
        <v>32</v>
      </c>
      <c r="B19" s="8">
        <f t="shared" si="10"/>
        <v>0.68095133999317792</v>
      </c>
      <c r="C19" s="3">
        <v>244.17660000000001</v>
      </c>
      <c r="D19" s="7">
        <v>236.72970000000001</v>
      </c>
      <c r="E19" s="7">
        <v>295.9624</v>
      </c>
      <c r="F19" s="3">
        <v>317.40989999999999</v>
      </c>
      <c r="G19" s="7">
        <v>144.0128</v>
      </c>
      <c r="H19" s="7">
        <v>232.66900000000001</v>
      </c>
      <c r="I19" s="7"/>
      <c r="J19" s="31">
        <f t="shared" si="4"/>
        <v>166.27238296497822</v>
      </c>
      <c r="K19" s="7">
        <f t="shared" si="5"/>
        <v>161.20140643118302</v>
      </c>
      <c r="L19" s="7">
        <f t="shared" si="6"/>
        <v>201.53599286759692</v>
      </c>
      <c r="M19" s="7">
        <f t="shared" si="7"/>
        <v>216.14069673210059</v>
      </c>
      <c r="N19" s="7">
        <f t="shared" si="8"/>
        <v>98.065709136169531</v>
      </c>
      <c r="O19" s="7">
        <f t="shared" si="11"/>
        <v>158.43626732487272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2" customHeight="1" x14ac:dyDescent="0.3">
      <c r="A20" s="3">
        <f t="shared" si="3"/>
        <v>33</v>
      </c>
      <c r="B20" s="8">
        <f t="shared" si="10"/>
        <v>0.66111780581861934</v>
      </c>
      <c r="C20" s="3">
        <v>207.25450000000001</v>
      </c>
      <c r="D20" s="7">
        <v>394.19839999999999</v>
      </c>
      <c r="E20" s="7">
        <v>325.76679999999999</v>
      </c>
      <c r="F20" s="3">
        <v>455.38029999999998</v>
      </c>
      <c r="G20" s="7">
        <v>129.60390000000001</v>
      </c>
      <c r="H20" s="7">
        <v>254.2457</v>
      </c>
      <c r="I20" s="7"/>
      <c r="J20" s="31">
        <f t="shared" si="4"/>
        <v>137.01964028603504</v>
      </c>
      <c r="K20" s="7">
        <f t="shared" si="5"/>
        <v>260.61158126521042</v>
      </c>
      <c r="L20" s="7">
        <f t="shared" si="6"/>
        <v>215.37023202455299</v>
      </c>
      <c r="M20" s="7">
        <f t="shared" si="7"/>
        <v>301.06002474902459</v>
      </c>
      <c r="N20" s="7">
        <f t="shared" si="8"/>
        <v>85.68344599353577</v>
      </c>
      <c r="O20" s="7">
        <f t="shared" si="11"/>
        <v>168.08635932281894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2" customHeight="1" x14ac:dyDescent="0.3">
      <c r="A21" s="3">
        <f t="shared" si="3"/>
        <v>34</v>
      </c>
      <c r="B21" s="8">
        <f t="shared" si="10"/>
        <v>0.64186194739671787</v>
      </c>
      <c r="C21" s="3">
        <v>168.1842</v>
      </c>
      <c r="D21" s="7">
        <v>532.64930000000004</v>
      </c>
      <c r="E21" s="7">
        <v>357.6345</v>
      </c>
      <c r="F21" s="3">
        <v>270.48649999999998</v>
      </c>
      <c r="G21" s="7">
        <v>211.6054</v>
      </c>
      <c r="H21" s="7">
        <v>102.3664</v>
      </c>
      <c r="I21" s="7"/>
      <c r="J21" s="31">
        <f t="shared" si="4"/>
        <v>107.95103813335908</v>
      </c>
      <c r="K21" s="7">
        <f t="shared" si="5"/>
        <v>341.88731697749864</v>
      </c>
      <c r="L21" s="7">
        <f t="shared" si="6"/>
        <v>229.5519766262515</v>
      </c>
      <c r="M21" s="7">
        <f t="shared" si="7"/>
        <v>173.61499163452231</v>
      </c>
      <c r="N21" s="7">
        <f t="shared" si="8"/>
        <v>135.82145412366145</v>
      </c>
      <c r="O21" s="7">
        <f t="shared" si="11"/>
        <v>65.705096851991385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2" customHeight="1" x14ac:dyDescent="0.3">
      <c r="A22" s="3">
        <f t="shared" si="3"/>
        <v>35</v>
      </c>
      <c r="B22" s="8">
        <f t="shared" si="10"/>
        <v>0.62316693922011446</v>
      </c>
      <c r="C22" s="3">
        <v>107.0398</v>
      </c>
      <c r="D22" s="7">
        <v>430.64499999999998</v>
      </c>
      <c r="E22" s="7">
        <v>238.8203</v>
      </c>
      <c r="F22" s="3">
        <v>193.52709999999999</v>
      </c>
      <c r="G22" s="7">
        <v>229.26089999999999</v>
      </c>
      <c r="H22" s="7">
        <v>289.72609999999997</v>
      </c>
      <c r="I22" s="7"/>
      <c r="J22" s="31">
        <f t="shared" si="4"/>
        <v>66.7036645407332</v>
      </c>
      <c r="K22" s="7">
        <f t="shared" si="5"/>
        <v>268.36372654044618</v>
      </c>
      <c r="L22" s="7">
        <f t="shared" si="6"/>
        <v>148.82491537462951</v>
      </c>
      <c r="M22" s="7">
        <f t="shared" si="7"/>
        <v>120.599690563145</v>
      </c>
      <c r="N22" s="7">
        <f t="shared" si="8"/>
        <v>142.86781333584872</v>
      </c>
      <c r="O22" s="7">
        <f t="shared" si="11"/>
        <v>180.5477269491808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12" customHeight="1" x14ac:dyDescent="0.3">
      <c r="A23" s="3">
        <f t="shared" si="3"/>
        <v>36</v>
      </c>
      <c r="B23" s="8">
        <f t="shared" si="10"/>
        <v>0.60501644584477132</v>
      </c>
      <c r="C23" s="3">
        <v>202.4589</v>
      </c>
      <c r="D23" s="7">
        <v>398.23739999999998</v>
      </c>
      <c r="E23" s="7">
        <v>457.64370000000002</v>
      </c>
      <c r="F23" s="3">
        <v>336.37880000000001</v>
      </c>
      <c r="G23" s="7">
        <v>99.182519999999997</v>
      </c>
      <c r="H23" s="7">
        <v>224.66659999999999</v>
      </c>
      <c r="I23" s="7"/>
      <c r="J23" s="31">
        <f t="shared" si="4"/>
        <v>122.49096410764197</v>
      </c>
      <c r="K23" s="7">
        <f t="shared" si="5"/>
        <v>240.94017635046254</v>
      </c>
      <c r="L23" s="7">
        <f t="shared" si="6"/>
        <v>276.88196483725079</v>
      </c>
      <c r="M23" s="7">
        <f t="shared" si="7"/>
        <v>203.51470603352917</v>
      </c>
      <c r="N23" s="7">
        <f t="shared" si="8"/>
        <v>60.007055740327949</v>
      </c>
      <c r="O23" s="7">
        <f t="shared" si="11"/>
        <v>135.92698783202889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12" customHeight="1" x14ac:dyDescent="0.3">
      <c r="A24" s="3">
        <f t="shared" si="3"/>
        <v>37</v>
      </c>
      <c r="B24" s="8">
        <f t="shared" si="10"/>
        <v>0.58739460761628282</v>
      </c>
      <c r="C24" s="3">
        <v>175.29300000000001</v>
      </c>
      <c r="D24" s="7">
        <v>351.30599999999998</v>
      </c>
      <c r="E24" s="7">
        <v>608.79930000000002</v>
      </c>
      <c r="F24" s="3">
        <v>448.14850000000001</v>
      </c>
      <c r="G24" s="7">
        <v>272.16340000000002</v>
      </c>
      <c r="H24" s="7">
        <v>306.11919999999998</v>
      </c>
      <c r="I24" s="7"/>
      <c r="J24" s="31">
        <f t="shared" si="4"/>
        <v>102.96616295288106</v>
      </c>
      <c r="K24" s="7">
        <f t="shared" si="5"/>
        <v>206.35525002324584</v>
      </c>
      <c r="L24" s="7">
        <f t="shared" si="6"/>
        <v>357.60542594056767</v>
      </c>
      <c r="M24" s="7">
        <f t="shared" si="7"/>
        <v>263.2400123113257</v>
      </c>
      <c r="N24" s="7">
        <f t="shared" si="8"/>
        <v>159.86731355051344</v>
      </c>
      <c r="O24" s="7">
        <f t="shared" si="11"/>
        <v>179.81276736781038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2" customHeight="1" x14ac:dyDescent="0.3">
      <c r="A25" s="3">
        <f t="shared" si="3"/>
        <v>38</v>
      </c>
      <c r="B25" s="8">
        <f t="shared" si="10"/>
        <v>0.57028602681192508</v>
      </c>
      <c r="C25" s="3">
        <v>119.47969999999999</v>
      </c>
      <c r="D25" s="7">
        <v>438.21570000000003</v>
      </c>
      <c r="E25" s="7">
        <v>405.87939999999998</v>
      </c>
      <c r="F25" s="3">
        <v>787.65300000000002</v>
      </c>
      <c r="G25" s="7">
        <v>267.78489999999999</v>
      </c>
      <c r="H25" s="7">
        <v>263.8039</v>
      </c>
      <c r="I25" s="7"/>
      <c r="J25" s="31">
        <f t="shared" si="4"/>
        <v>68.137603397680763</v>
      </c>
      <c r="K25" s="7">
        <f t="shared" si="5"/>
        <v>249.90829043960653</v>
      </c>
      <c r="L25" s="7">
        <f t="shared" si="6"/>
        <v>231.46735039080806</v>
      </c>
      <c r="M25" s="7">
        <f t="shared" si="7"/>
        <v>449.18749987649323</v>
      </c>
      <c r="N25" s="7">
        <f t="shared" si="8"/>
        <v>152.71398666122866</v>
      </c>
      <c r="O25" s="7">
        <f t="shared" si="11"/>
        <v>150.44367798849041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2" customHeight="1" x14ac:dyDescent="0.3">
      <c r="A26" s="3">
        <f t="shared" si="3"/>
        <v>39</v>
      </c>
      <c r="B26" s="8">
        <f t="shared" si="10"/>
        <v>0.55367575418633508</v>
      </c>
      <c r="C26" s="3">
        <v>188.11060000000001</v>
      </c>
      <c r="D26" s="7">
        <v>501.83969999999999</v>
      </c>
      <c r="E26" s="7">
        <v>282.93419999999998</v>
      </c>
      <c r="F26" s="3">
        <v>177.51689999999999</v>
      </c>
      <c r="G26" s="7">
        <v>330.6103</v>
      </c>
      <c r="H26" s="7">
        <v>209.48060000000001</v>
      </c>
      <c r="I26" s="7"/>
      <c r="J26" s="31">
        <f t="shared" si="4"/>
        <v>104.152278325444</v>
      </c>
      <c r="K26" s="7">
        <f t="shared" si="5"/>
        <v>277.85647437814413</v>
      </c>
      <c r="L26" s="7">
        <f t="shared" si="6"/>
        <v>156.65380657010735</v>
      </c>
      <c r="M26" s="7">
        <f t="shared" si="7"/>
        <v>98.286803488320217</v>
      </c>
      <c r="N26" s="7">
        <f t="shared" si="8"/>
        <v>183.05090719427051</v>
      </c>
      <c r="O26" s="7">
        <f t="shared" si="11"/>
        <v>115.98432919240599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2" customHeight="1" x14ac:dyDescent="0.3">
      <c r="A27" s="3">
        <f t="shared" si="3"/>
        <v>40</v>
      </c>
      <c r="B27" s="8">
        <f t="shared" si="10"/>
        <v>0.53754927590906321</v>
      </c>
      <c r="C27" s="3">
        <v>619.91160000000002</v>
      </c>
      <c r="D27" s="7">
        <v>445.64150000000001</v>
      </c>
      <c r="E27" s="7">
        <v>431.39170000000001</v>
      </c>
      <c r="F27" s="3">
        <v>790.17079999999999</v>
      </c>
      <c r="G27" s="7">
        <v>191.0667</v>
      </c>
      <c r="H27" s="7">
        <v>162.2773</v>
      </c>
      <c r="I27" s="7"/>
      <c r="J27" s="31">
        <f t="shared" si="4"/>
        <v>333.23303170762881</v>
      </c>
      <c r="K27" s="7">
        <f t="shared" si="5"/>
        <v>239.5542656400288</v>
      </c>
      <c r="L27" s="7">
        <f t="shared" si="6"/>
        <v>231.89429596817982</v>
      </c>
      <c r="M27" s="7">
        <f t="shared" si="7"/>
        <v>424.75574138448519</v>
      </c>
      <c r="N27" s="7">
        <f t="shared" si="8"/>
        <v>102.7077662353342</v>
      </c>
      <c r="O27" s="7">
        <f t="shared" si="11"/>
        <v>87.232045111477817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ht="12" customHeight="1" x14ac:dyDescent="0.3">
      <c r="A28" s="3">
        <f t="shared" si="3"/>
        <v>41</v>
      </c>
      <c r="B28" s="8">
        <f t="shared" si="10"/>
        <v>0.52189250088258565</v>
      </c>
      <c r="C28" s="3">
        <v>230.9246</v>
      </c>
      <c r="D28" s="7">
        <v>381.0367</v>
      </c>
      <c r="E28" s="7">
        <v>190.2552</v>
      </c>
      <c r="F28" s="3">
        <v>50.686909999999997</v>
      </c>
      <c r="G28" s="7">
        <v>405.44560000000001</v>
      </c>
      <c r="H28" s="7">
        <v>147.59100000000001</v>
      </c>
      <c r="I28" s="7"/>
      <c r="J28" s="31">
        <f t="shared" si="4"/>
        <v>120.51781700931073</v>
      </c>
      <c r="K28" s="7">
        <f t="shared" si="5"/>
        <v>198.86019629104752</v>
      </c>
      <c r="L28" s="7">
        <f t="shared" si="6"/>
        <v>99.292762133916511</v>
      </c>
      <c r="M28" s="7">
        <f t="shared" si="7"/>
        <v>26.45311822191054</v>
      </c>
      <c r="N28" s="7">
        <f t="shared" si="8"/>
        <v>211.59901815584047</v>
      </c>
      <c r="O28" s="7">
        <f t="shared" si="11"/>
        <v>77.02663609776171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ht="12" customHeight="1" x14ac:dyDescent="0.3">
      <c r="A29" s="3">
        <f t="shared" si="3"/>
        <v>42</v>
      </c>
      <c r="B29" s="8">
        <f t="shared" si="10"/>
        <v>0.50669174842969478</v>
      </c>
      <c r="C29" s="3">
        <v>199.5924</v>
      </c>
      <c r="D29" s="7">
        <v>396.58980000000003</v>
      </c>
      <c r="E29" s="7">
        <v>545.15830000000005</v>
      </c>
      <c r="F29" s="3">
        <v>547.89589999999998</v>
      </c>
      <c r="G29" s="7">
        <v>354.9246</v>
      </c>
      <c r="H29" s="7">
        <v>90.421570000000003</v>
      </c>
      <c r="I29" s="7"/>
      <c r="J29" s="31">
        <f t="shared" si="4"/>
        <v>101.13182212927902</v>
      </c>
      <c r="K29" s="7">
        <f t="shared" si="5"/>
        <v>200.94877917138297</v>
      </c>
      <c r="L29" s="7">
        <f t="shared" si="6"/>
        <v>276.22721219796011</v>
      </c>
      <c r="M29" s="7">
        <f t="shared" si="7"/>
        <v>277.61433152846121</v>
      </c>
      <c r="N29" s="7">
        <f t="shared" si="8"/>
        <v>179.83736613471004</v>
      </c>
      <c r="O29" s="7">
        <f t="shared" si="11"/>
        <v>45.815863399058038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12" customHeight="1" x14ac:dyDescent="0.3">
      <c r="A30" s="3">
        <f t="shared" si="3"/>
        <v>43</v>
      </c>
      <c r="B30" s="8">
        <f t="shared" si="10"/>
        <v>0.49193373633950949</v>
      </c>
      <c r="C30" s="3">
        <v>285.24790000000002</v>
      </c>
      <c r="D30" s="7">
        <v>474.22210000000001</v>
      </c>
      <c r="E30" s="7">
        <v>329.06689999999998</v>
      </c>
      <c r="F30" s="3">
        <v>150.81780000000001</v>
      </c>
      <c r="G30" s="7">
        <v>383.346</v>
      </c>
      <c r="H30" s="7">
        <v>61.953049999999998</v>
      </c>
      <c r="I30" s="7"/>
      <c r="J30" s="31">
        <f t="shared" si="4"/>
        <v>140.32306522999878</v>
      </c>
      <c r="K30" s="7">
        <f t="shared" si="5"/>
        <v>233.28584950776852</v>
      </c>
      <c r="L30" s="7">
        <f t="shared" si="6"/>
        <v>161.87910962265971</v>
      </c>
      <c r="M30" s="7">
        <f t="shared" si="7"/>
        <v>74.192363860504869</v>
      </c>
      <c r="N30" s="7">
        <f t="shared" si="8"/>
        <v>188.58083009080559</v>
      </c>
      <c r="O30" s="7">
        <f t="shared" si="11"/>
        <v>30.476795364128446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12" customHeight="1" x14ac:dyDescent="0.3">
      <c r="A31" s="3">
        <f t="shared" si="3"/>
        <v>44</v>
      </c>
      <c r="B31" s="8">
        <f t="shared" si="10"/>
        <v>0.4776055692616597</v>
      </c>
      <c r="C31" s="3">
        <v>235.03550000000001</v>
      </c>
      <c r="D31" s="7">
        <v>281.95209999999997</v>
      </c>
      <c r="E31" s="7">
        <v>271.41879999999998</v>
      </c>
      <c r="F31" s="3">
        <v>275.43119999999999</v>
      </c>
      <c r="G31" s="7">
        <v>268.29590000000002</v>
      </c>
      <c r="H31" s="7">
        <v>244.7783</v>
      </c>
      <c r="I31" s="7"/>
      <c r="J31" s="31">
        <f t="shared" si="4"/>
        <v>112.25426377419882</v>
      </c>
      <c r="K31" s="7">
        <f t="shared" si="5"/>
        <v>134.66189322502038</v>
      </c>
      <c r="L31" s="7">
        <f t="shared" si="6"/>
        <v>129.63113048231656</v>
      </c>
      <c r="M31" s="7">
        <f t="shared" si="7"/>
        <v>131.54747506842205</v>
      </c>
      <c r="N31" s="7">
        <f t="shared" si="8"/>
        <v>128.13961605006932</v>
      </c>
      <c r="O31" s="7">
        <f t="shared" si="11"/>
        <v>116.90747931440131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ht="12" customHeight="1" x14ac:dyDescent="0.3">
      <c r="A32" s="3">
        <f t="shared" si="3"/>
        <v>45</v>
      </c>
      <c r="B32" s="8">
        <f t="shared" si="10"/>
        <v>0.46369472743850459</v>
      </c>
      <c r="C32" s="3">
        <v>281.2423</v>
      </c>
      <c r="D32" s="7">
        <v>530.06309999999996</v>
      </c>
      <c r="E32" s="7">
        <v>373.22579999999999</v>
      </c>
      <c r="F32" s="3">
        <v>427.06720000000001</v>
      </c>
      <c r="G32" s="7">
        <v>156.6446</v>
      </c>
      <c r="H32" s="7">
        <v>342.20909999999998</v>
      </c>
      <c r="I32" s="7"/>
      <c r="J32" s="31">
        <f t="shared" si="4"/>
        <v>130.41057164267815</v>
      </c>
      <c r="K32" s="7">
        <f t="shared" si="5"/>
        <v>245.78746467970879</v>
      </c>
      <c r="L32" s="7">
        <f t="shared" si="6"/>
        <v>173.06283560401783</v>
      </c>
      <c r="M32" s="7">
        <f t="shared" si="7"/>
        <v>198.02880890192534</v>
      </c>
      <c r="N32" s="7">
        <f t="shared" si="8"/>
        <v>72.635275101713574</v>
      </c>
      <c r="O32" s="7">
        <f t="shared" si="11"/>
        <v>158.68055535147596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12" customHeight="1" x14ac:dyDescent="0.3">
      <c r="A33" s="3">
        <f t="shared" si="3"/>
        <v>46</v>
      </c>
      <c r="B33" s="8">
        <f t="shared" si="10"/>
        <v>0.45018905576553847</v>
      </c>
      <c r="C33" s="3">
        <v>424.95229999999998</v>
      </c>
      <c r="D33" s="7">
        <v>403.18700000000001</v>
      </c>
      <c r="E33" s="7">
        <v>390.06819999999999</v>
      </c>
      <c r="F33" s="3">
        <v>234.66890000000001</v>
      </c>
      <c r="G33" s="7">
        <v>545.34130000000005</v>
      </c>
      <c r="H33" s="7">
        <v>136.54409999999999</v>
      </c>
      <c r="I33" s="7"/>
      <c r="J33" s="31">
        <f t="shared" si="4"/>
        <v>191.30887468239382</v>
      </c>
      <c r="K33" s="7">
        <f t="shared" si="5"/>
        <v>181.51037482694016</v>
      </c>
      <c r="L33" s="7">
        <f t="shared" si="6"/>
        <v>175.6044346421632</v>
      </c>
      <c r="M33" s="7">
        <f t="shared" si="7"/>
        <v>105.64537050853757</v>
      </c>
      <c r="N33" s="7">
        <f t="shared" si="8"/>
        <v>245.50668491695126</v>
      </c>
      <c r="O33" s="7">
        <f t="shared" si="11"/>
        <v>61.470659449355253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12" customHeight="1" x14ac:dyDescent="0.3">
      <c r="A34" s="3">
        <f t="shared" si="3"/>
        <v>47</v>
      </c>
      <c r="B34" s="8">
        <f t="shared" si="10"/>
        <v>0.43707675317042571</v>
      </c>
      <c r="C34" s="3">
        <v>756.40309999999999</v>
      </c>
      <c r="D34" s="7">
        <v>363.92320000000001</v>
      </c>
      <c r="E34" s="7">
        <v>206.32650000000001</v>
      </c>
      <c r="F34" s="3">
        <v>156.83920000000001</v>
      </c>
      <c r="G34" s="7">
        <v>148.15870000000001</v>
      </c>
      <c r="H34" s="7">
        <v>239.3313</v>
      </c>
      <c r="I34" s="7"/>
      <c r="J34" s="31">
        <f t="shared" si="4"/>
        <v>330.60621103604484</v>
      </c>
      <c r="K34" s="7">
        <f t="shared" si="5"/>
        <v>159.06237065939146</v>
      </c>
      <c r="L34" s="7">
        <f t="shared" si="6"/>
        <v>90.180516713017852</v>
      </c>
      <c r="M34" s="7">
        <f t="shared" si="7"/>
        <v>68.550768305847029</v>
      </c>
      <c r="N34" s="7">
        <f t="shared" si="8"/>
        <v>64.756723549951161</v>
      </c>
      <c r="O34" s="7">
        <f t="shared" si="11"/>
        <v>104.60614753605711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12" customHeight="1" x14ac:dyDescent="0.3">
      <c r="A35" s="3">
        <f t="shared" si="3"/>
        <v>48</v>
      </c>
      <c r="B35" s="8">
        <f t="shared" si="10"/>
        <v>0.42434636230138417</v>
      </c>
      <c r="C35" s="3">
        <v>513.99570000000006</v>
      </c>
      <c r="D35" s="7">
        <v>340.75549999999998</v>
      </c>
      <c r="E35" s="7">
        <v>447.00630000000001</v>
      </c>
      <c r="F35" s="3">
        <v>335.00889999999998</v>
      </c>
      <c r="G35" s="7">
        <v>421.49529999999999</v>
      </c>
      <c r="H35" s="7">
        <v>154.01339999999999</v>
      </c>
      <c r="I35" s="7"/>
      <c r="J35" s="31">
        <f t="shared" si="4"/>
        <v>218.11220553355361</v>
      </c>
      <c r="K35" s="7">
        <f t="shared" si="5"/>
        <v>144.59835685918929</v>
      </c>
      <c r="L35" s="7">
        <f t="shared" si="6"/>
        <v>189.68549733080124</v>
      </c>
      <c r="M35" s="7">
        <f t="shared" si="7"/>
        <v>142.15980805358816</v>
      </c>
      <c r="N35" s="7">
        <f t="shared" si="8"/>
        <v>178.85999728213059</v>
      </c>
      <c r="O35" s="7">
        <f t="shared" si="11"/>
        <v>65.35502603566799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12" customHeight="1" x14ac:dyDescent="0.3">
      <c r="A36" s="3">
        <f t="shared" si="3"/>
        <v>49</v>
      </c>
      <c r="B36" s="8">
        <f t="shared" si="10"/>
        <v>0.41198675951590696</v>
      </c>
      <c r="C36" s="3">
        <v>179.7055</v>
      </c>
      <c r="D36" s="7">
        <v>545.55309999999997</v>
      </c>
      <c r="E36" s="7">
        <v>368.93669999999997</v>
      </c>
      <c r="F36" s="3">
        <v>380.22309999999999</v>
      </c>
      <c r="G36" s="7">
        <v>269.26330000000002</v>
      </c>
      <c r="H36" s="7">
        <v>46.539670000000001</v>
      </c>
      <c r="I36" s="7"/>
      <c r="J36" s="31">
        <f t="shared" si="4"/>
        <v>74.036286612185819</v>
      </c>
      <c r="K36" s="7">
        <f t="shared" si="5"/>
        <v>224.76065381285753</v>
      </c>
      <c r="L36" s="7">
        <f t="shared" si="6"/>
        <v>151.99703549949231</v>
      </c>
      <c r="M36" s="7">
        <f t="shared" si="7"/>
        <v>156.64688286209264</v>
      </c>
      <c r="N36" s="7">
        <f t="shared" si="8"/>
        <v>110.93291442355952</v>
      </c>
      <c r="O36" s="7">
        <f t="shared" si="11"/>
        <v>19.17372783223967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12" customHeight="1" x14ac:dyDescent="0.3">
      <c r="A37" s="3">
        <f t="shared" si="3"/>
        <v>50</v>
      </c>
      <c r="B37" s="8">
        <f t="shared" si="10"/>
        <v>0.39998714516107475</v>
      </c>
      <c r="C37" s="3">
        <v>384.0625</v>
      </c>
      <c r="D37" s="7">
        <v>427.37139999999999</v>
      </c>
      <c r="E37" s="7">
        <v>283.47629999999998</v>
      </c>
      <c r="F37" s="3">
        <v>199.15479999999999</v>
      </c>
      <c r="G37" s="7">
        <v>192.56899999999999</v>
      </c>
      <c r="H37" s="7">
        <v>214.7877</v>
      </c>
      <c r="I37" s="7"/>
      <c r="J37" s="31">
        <f t="shared" si="4"/>
        <v>153.62006293842526</v>
      </c>
      <c r="K37" s="7">
        <f t="shared" si="5"/>
        <v>170.94306620949175</v>
      </c>
      <c r="L37" s="7">
        <f t="shared" si="6"/>
        <v>113.38687595782437</v>
      </c>
      <c r="M37" s="7">
        <f t="shared" si="7"/>
        <v>79.659359897124801</v>
      </c>
      <c r="N37" s="7">
        <f t="shared" si="8"/>
        <v>77.025124556522996</v>
      </c>
      <c r="O37" s="7">
        <f t="shared" si="11"/>
        <v>85.912318938713369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12" customHeight="1" x14ac:dyDescent="0.3">
      <c r="A38" s="3">
        <f t="shared" si="3"/>
        <v>51</v>
      </c>
      <c r="B38" s="8">
        <f t="shared" si="10"/>
        <v>0.3883370341369658</v>
      </c>
      <c r="C38" s="3">
        <v>274.76799999999997</v>
      </c>
      <c r="D38" s="7">
        <v>317.56060000000002</v>
      </c>
      <c r="E38" s="7">
        <v>276.55459999999999</v>
      </c>
      <c r="F38" s="3">
        <v>472.5258</v>
      </c>
      <c r="G38" s="7">
        <v>172.70849999999999</v>
      </c>
      <c r="H38" s="7">
        <v>269.19319999999999</v>
      </c>
      <c r="I38" s="7"/>
      <c r="J38" s="31">
        <f t="shared" si="4"/>
        <v>106.70259019574581</v>
      </c>
      <c r="K38" s="7">
        <f t="shared" si="5"/>
        <v>123.32054156275535</v>
      </c>
      <c r="L38" s="7">
        <f t="shared" si="6"/>
        <v>107.39639314093492</v>
      </c>
      <c r="M38" s="7">
        <f t="shared" si="7"/>
        <v>183.49926772519709</v>
      </c>
      <c r="N38" s="7">
        <f t="shared" si="8"/>
        <v>67.069106660244145</v>
      </c>
      <c r="O38" s="7">
        <f t="shared" si="11"/>
        <v>104.53768889783906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ht="12" customHeight="1" x14ac:dyDescent="0.3">
      <c r="A39" s="3">
        <f t="shared" si="3"/>
        <v>52</v>
      </c>
      <c r="B39" s="8">
        <f t="shared" si="10"/>
        <v>0.37702624673491825</v>
      </c>
      <c r="C39" s="3">
        <v>216.91390000000001</v>
      </c>
      <c r="D39" s="7">
        <v>462.24160000000001</v>
      </c>
      <c r="E39" s="7">
        <v>562.32730000000004</v>
      </c>
      <c r="F39" s="3">
        <v>235.89519999999999</v>
      </c>
      <c r="G39" s="7">
        <v>272.02249999999998</v>
      </c>
      <c r="H39" s="7">
        <v>501.33940000000001</v>
      </c>
      <c r="I39" s="7"/>
      <c r="J39" s="31">
        <f t="shared" si="4"/>
        <v>81.782233581633392</v>
      </c>
      <c r="K39" s="7">
        <f t="shared" ref="K39:K66" si="12">PRODUCT($B39,D39)</f>
        <v>174.27721553274338</v>
      </c>
      <c r="L39" s="7">
        <f t="shared" ref="L39:L66" si="13">PRODUCT($B39,E39)</f>
        <v>212.01215135558041</v>
      </c>
      <c r="M39" s="7">
        <f t="shared" ref="M39:M66" si="14">PRODUCT($B39,F39)</f>
        <v>88.938681878782887</v>
      </c>
      <c r="N39" s="7">
        <f t="shared" ref="N39:N66" si="15">PRODUCT($B39,G39)</f>
        <v>102.55962220244929</v>
      </c>
      <c r="O39" s="7">
        <f t="shared" si="11"/>
        <v>189.01811232233587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ht="12" customHeight="1" x14ac:dyDescent="0.3">
      <c r="A40" s="3">
        <f t="shared" si="3"/>
        <v>53</v>
      </c>
      <c r="B40" s="8">
        <f t="shared" si="10"/>
        <v>0.3660448997426391</v>
      </c>
      <c r="C40" s="3">
        <v>167.8569</v>
      </c>
      <c r="D40" s="7">
        <v>407.85840000000002</v>
      </c>
      <c r="E40" s="7">
        <v>417.67669999999998</v>
      </c>
      <c r="F40" s="3">
        <v>237.36330000000001</v>
      </c>
      <c r="G40" s="7">
        <v>267.60230000000001</v>
      </c>
      <c r="H40" s="7">
        <v>194.74950000000001</v>
      </c>
      <c r="I40" s="7"/>
      <c r="J40" s="31">
        <f t="shared" si="4"/>
        <v>61.443162131610194</v>
      </c>
      <c r="K40" s="7">
        <f t="shared" si="12"/>
        <v>149.29448713719319</v>
      </c>
      <c r="L40" s="7">
        <f t="shared" si="13"/>
        <v>152.88842577633633</v>
      </c>
      <c r="M40" s="7">
        <f t="shared" si="14"/>
        <v>86.88562535108197</v>
      </c>
      <c r="N40" s="7">
        <f t="shared" si="15"/>
        <v>97.954457074399642</v>
      </c>
      <c r="O40" s="7">
        <f t="shared" si="11"/>
        <v>71.287061202429101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ht="12" customHeight="1" x14ac:dyDescent="0.3">
      <c r="A41" s="3">
        <f t="shared" si="3"/>
        <v>54</v>
      </c>
      <c r="B41" s="8">
        <f t="shared" si="10"/>
        <v>0.35538339780838746</v>
      </c>
      <c r="C41" s="3">
        <v>130.59719999999999</v>
      </c>
      <c r="D41" s="7">
        <v>358.13889999999998</v>
      </c>
      <c r="E41" s="7">
        <v>441.76440000000002</v>
      </c>
      <c r="F41" s="3">
        <v>1354.7570000000001</v>
      </c>
      <c r="G41" s="7">
        <v>299.44389999999999</v>
      </c>
      <c r="H41" s="7">
        <v>305.93610000000001</v>
      </c>
      <c r="I41" s="7"/>
      <c r="J41" s="31">
        <f t="shared" si="4"/>
        <v>46.412076680261535</v>
      </c>
      <c r="K41" s="7">
        <f t="shared" si="12"/>
        <v>127.27661916935828</v>
      </c>
      <c r="L41" s="7">
        <f t="shared" si="13"/>
        <v>156.99573350278362</v>
      </c>
      <c r="M41" s="7">
        <f t="shared" si="14"/>
        <v>481.4581458646976</v>
      </c>
      <c r="N41" s="7">
        <f t="shared" si="15"/>
        <v>106.41739063499499</v>
      </c>
      <c r="O41" s="7">
        <f t="shared" si="11"/>
        <v>108.72461073024661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12" customHeight="1" x14ac:dyDescent="0.3">
      <c r="A42" s="3">
        <f t="shared" si="3"/>
        <v>55</v>
      </c>
      <c r="B42" s="8">
        <f t="shared" si="10"/>
        <v>0.34503242505668685</v>
      </c>
      <c r="C42" s="3">
        <v>216.85480000000001</v>
      </c>
      <c r="D42" s="7">
        <v>308.47640000000001</v>
      </c>
      <c r="E42" s="7">
        <v>393.01749999999998</v>
      </c>
      <c r="F42" s="3">
        <v>417.46269999999998</v>
      </c>
      <c r="G42" s="7">
        <v>86.339619999999996</v>
      </c>
      <c r="H42" s="7">
        <v>140.22710000000001</v>
      </c>
      <c r="I42" s="7"/>
      <c r="J42" s="31">
        <f t="shared" si="4"/>
        <v>74.821937529182819</v>
      </c>
      <c r="K42" s="7">
        <f t="shared" si="12"/>
        <v>106.43436036475656</v>
      </c>
      <c r="L42" s="7">
        <f t="shared" si="13"/>
        <v>135.60378111471641</v>
      </c>
      <c r="M42" s="7">
        <f t="shared" si="14"/>
        <v>144.03816775171214</v>
      </c>
      <c r="N42" s="7">
        <f t="shared" si="15"/>
        <v>29.789968467072821</v>
      </c>
      <c r="O42" s="7">
        <f t="shared" si="11"/>
        <v>48.382896371666533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12" customHeight="1" x14ac:dyDescent="0.3">
      <c r="A43" s="3">
        <f t="shared" si="3"/>
        <v>56</v>
      </c>
      <c r="B43" s="8">
        <f t="shared" si="10"/>
        <v>0.33498293694823966</v>
      </c>
      <c r="C43" s="3">
        <v>254.1293</v>
      </c>
      <c r="D43" s="7">
        <v>235.82499999999999</v>
      </c>
      <c r="E43" s="7">
        <v>296.4975</v>
      </c>
      <c r="F43" s="3">
        <v>199.2835</v>
      </c>
      <c r="G43" s="7">
        <v>269.3073</v>
      </c>
      <c r="H43" s="7">
        <v>111.22629999999999</v>
      </c>
      <c r="I43" s="7"/>
      <c r="J43" s="31">
        <f t="shared" si="4"/>
        <v>85.128979278600283</v>
      </c>
      <c r="K43" s="7">
        <f t="shared" si="12"/>
        <v>78.997351105818609</v>
      </c>
      <c r="L43" s="7">
        <f t="shared" si="13"/>
        <v>99.321603347810694</v>
      </c>
      <c r="M43" s="7">
        <f t="shared" si="14"/>
        <v>66.756572115324516</v>
      </c>
      <c r="N43" s="7">
        <f t="shared" si="15"/>
        <v>90.213350295600662</v>
      </c>
      <c r="O43" s="7">
        <f t="shared" si="11"/>
        <v>37.258912639885985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ht="12" customHeight="1" x14ac:dyDescent="0.3">
      <c r="A44" s="3">
        <f t="shared" si="3"/>
        <v>57</v>
      </c>
      <c r="B44" s="8">
        <f t="shared" si="10"/>
        <v>0.3252261523769317</v>
      </c>
      <c r="C44" s="3">
        <v>194.75450000000001</v>
      </c>
      <c r="D44" s="7">
        <v>446.4821</v>
      </c>
      <c r="E44" s="7">
        <v>269.19150000000002</v>
      </c>
      <c r="F44" s="3">
        <v>249.3629</v>
      </c>
      <c r="G44" s="7">
        <v>204.93879999999999</v>
      </c>
      <c r="H44" s="7">
        <v>90.750190000000003</v>
      </c>
      <c r="I44" s="7"/>
      <c r="J44" s="31">
        <f t="shared" si="4"/>
        <v>63.339256693093148</v>
      </c>
      <c r="K44" s="7">
        <f t="shared" si="12"/>
        <v>145.20765548817246</v>
      </c>
      <c r="L44" s="7">
        <f t="shared" si="13"/>
        <v>87.548115797574809</v>
      </c>
      <c r="M44" s="7">
        <f t="shared" si="14"/>
        <v>81.099336512553577</v>
      </c>
      <c r="N44" s="7">
        <f t="shared" si="15"/>
        <v>66.651457396745528</v>
      </c>
      <c r="O44" s="7">
        <f t="shared" si="11"/>
        <v>29.514335121175506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ht="12" customHeight="1" x14ac:dyDescent="0.3">
      <c r="A45" s="3">
        <f t="shared" si="3"/>
        <v>58</v>
      </c>
      <c r="B45" s="8">
        <f t="shared" si="10"/>
        <v>0.31575354599702105</v>
      </c>
      <c r="C45" s="3">
        <v>362.15390000000002</v>
      </c>
      <c r="D45" s="7">
        <v>263.51440000000002</v>
      </c>
      <c r="E45" s="7">
        <v>257.34039999999999</v>
      </c>
      <c r="F45" s="3">
        <v>629.53420000000006</v>
      </c>
      <c r="G45" s="7">
        <v>462.51549999999997</v>
      </c>
      <c r="H45" s="7">
        <v>106.5129</v>
      </c>
      <c r="I45" s="7"/>
      <c r="J45" s="31">
        <f t="shared" si="4"/>
        <v>114.35137812165057</v>
      </c>
      <c r="K45" s="7">
        <f t="shared" si="12"/>
        <v>83.205606221277407</v>
      </c>
      <c r="L45" s="7">
        <f t="shared" si="13"/>
        <v>81.256143828291798</v>
      </c>
      <c r="M45" s="7">
        <f t="shared" si="14"/>
        <v>198.77765597639785</v>
      </c>
      <c r="N45" s="7">
        <f t="shared" si="15"/>
        <v>146.04090920358519</v>
      </c>
      <c r="O45" s="7">
        <f t="shared" ref="O45:O66" si="16">PRODUCT($B45,H45)</f>
        <v>33.631825869426102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12" customHeight="1" x14ac:dyDescent="0.3">
      <c r="A46" s="3">
        <f t="shared" si="3"/>
        <v>59</v>
      </c>
      <c r="B46" s="8">
        <f t="shared" si="10"/>
        <v>0.30655684077380685</v>
      </c>
      <c r="C46" s="3">
        <v>540.14189999999996</v>
      </c>
      <c r="D46" s="7">
        <v>232.6876</v>
      </c>
      <c r="E46" s="7">
        <v>303.33229999999998</v>
      </c>
      <c r="F46" s="3">
        <v>826.13369999999998</v>
      </c>
      <c r="G46" s="7">
        <v>36.267499999999998</v>
      </c>
      <c r="H46" s="7">
        <v>226.57429999999999</v>
      </c>
      <c r="I46" s="7"/>
      <c r="J46" s="31">
        <f t="shared" si="4"/>
        <v>165.58419443356149</v>
      </c>
      <c r="K46" s="7">
        <f t="shared" si="12"/>
        <v>71.331975543239253</v>
      </c>
      <c r="L46" s="7">
        <f t="shared" si="13"/>
        <v>92.988591592652597</v>
      </c>
      <c r="M46" s="7">
        <f t="shared" si="14"/>
        <v>253.25693712877592</v>
      </c>
      <c r="N46" s="7">
        <f t="shared" si="15"/>
        <v>11.118050222764039</v>
      </c>
      <c r="O46" s="7">
        <f t="shared" si="16"/>
        <v>69.457901608536744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12" customHeight="1" x14ac:dyDescent="0.3">
      <c r="A47" s="3">
        <f t="shared" si="3"/>
        <v>60</v>
      </c>
      <c r="B47" s="8">
        <f t="shared" si="10"/>
        <v>0.29762800075126877</v>
      </c>
      <c r="C47" s="3">
        <v>411.65199999999999</v>
      </c>
      <c r="D47" s="7">
        <v>382.65100000000001</v>
      </c>
      <c r="E47" s="7">
        <v>243.8536</v>
      </c>
      <c r="F47" s="3">
        <v>149.40199999999999</v>
      </c>
      <c r="G47" s="7">
        <v>537.21429999999998</v>
      </c>
      <c r="H47" s="7">
        <v>43.779449999999997</v>
      </c>
      <c r="I47" s="7"/>
      <c r="J47" s="31">
        <f t="shared" si="4"/>
        <v>122.51916176526129</v>
      </c>
      <c r="K47" s="7">
        <f t="shared" si="12"/>
        <v>113.88765211547376</v>
      </c>
      <c r="L47" s="7">
        <f t="shared" si="13"/>
        <v>72.577659443999593</v>
      </c>
      <c r="M47" s="7">
        <f t="shared" si="14"/>
        <v>44.466218568241054</v>
      </c>
      <c r="N47" s="7">
        <f t="shared" si="15"/>
        <v>159.89001808399232</v>
      </c>
      <c r="O47" s="7">
        <f t="shared" si="16"/>
        <v>13.029990177490133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ht="12" customHeight="1" x14ac:dyDescent="0.3">
      <c r="A48" s="3">
        <f t="shared" si="3"/>
        <v>61</v>
      </c>
      <c r="B48" s="8">
        <f t="shared" si="10"/>
        <v>0.28895922403035801</v>
      </c>
      <c r="C48" s="3">
        <v>128.94820000000001</v>
      </c>
      <c r="D48" s="7">
        <v>405.8021</v>
      </c>
      <c r="E48" s="7">
        <v>295.75470000000001</v>
      </c>
      <c r="F48" s="3">
        <v>646.19939999999997</v>
      </c>
      <c r="G48" s="7">
        <v>352.39620000000002</v>
      </c>
      <c r="H48" s="7">
        <v>342.98790000000002</v>
      </c>
      <c r="I48" s="7"/>
      <c r="J48" s="31">
        <f t="shared" si="4"/>
        <v>37.260771812111415</v>
      </c>
      <c r="K48" s="7">
        <f t="shared" si="12"/>
        <v>117.26025992588974</v>
      </c>
      <c r="L48" s="7">
        <f t="shared" si="13"/>
        <v>85.461048615331322</v>
      </c>
      <c r="M48" s="7">
        <f t="shared" si="14"/>
        <v>186.72527719288291</v>
      </c>
      <c r="N48" s="7">
        <f t="shared" si="15"/>
        <v>101.82813250324685</v>
      </c>
      <c r="O48" s="7">
        <f t="shared" si="16"/>
        <v>99.109517435802033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ht="12" customHeight="1" x14ac:dyDescent="0.3">
      <c r="A49" s="3">
        <f t="shared" si="3"/>
        <v>62</v>
      </c>
      <c r="B49" s="8">
        <f t="shared" si="10"/>
        <v>0.28054293595180391</v>
      </c>
      <c r="C49" s="3">
        <v>163.45429999999999</v>
      </c>
      <c r="D49" s="7">
        <v>210.72</v>
      </c>
      <c r="E49" s="7">
        <v>378.76569999999998</v>
      </c>
      <c r="F49" s="3">
        <v>315.6696</v>
      </c>
      <c r="G49" s="7">
        <v>544.32140000000004</v>
      </c>
      <c r="H49" s="7">
        <v>358.60050000000001</v>
      </c>
      <c r="I49" s="7"/>
      <c r="J49" s="31">
        <f t="shared" si="4"/>
        <v>45.855949215946936</v>
      </c>
      <c r="K49" s="7">
        <f t="shared" si="12"/>
        <v>59.11600746376412</v>
      </c>
      <c r="L49" s="7">
        <f t="shared" si="13"/>
        <v>106.26004151584017</v>
      </c>
      <c r="M49" s="7">
        <f t="shared" si="14"/>
        <v>88.558876374731554</v>
      </c>
      <c r="N49" s="7">
        <f t="shared" si="15"/>
        <v>152.70552365739624</v>
      </c>
      <c r="O49" s="7">
        <f t="shared" si="16"/>
        <v>100.60283710378486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ht="12" customHeight="1" x14ac:dyDescent="0.3">
      <c r="A50" s="3">
        <f t="shared" si="3"/>
        <v>63</v>
      </c>
      <c r="B50" s="8">
        <f t="shared" si="10"/>
        <v>0.27237178247747951</v>
      </c>
      <c r="C50" s="3">
        <v>52.445270000000001</v>
      </c>
      <c r="D50" s="7">
        <v>77.345680000000002</v>
      </c>
      <c r="E50" s="7">
        <v>292.97750000000002</v>
      </c>
      <c r="F50" s="3">
        <v>209.19120000000001</v>
      </c>
      <c r="G50" s="7">
        <v>606.39329999999995</v>
      </c>
      <c r="H50" s="7">
        <v>158.03460000000001</v>
      </c>
      <c r="I50" s="7"/>
      <c r="J50" s="31">
        <f t="shared" si="4"/>
        <v>14.284611672412682</v>
      </c>
      <c r="K50" s="7">
        <f t="shared" si="12"/>
        <v>21.066780728532738</v>
      </c>
      <c r="L50" s="7">
        <f t="shared" si="13"/>
        <v>79.798803900795761</v>
      </c>
      <c r="M50" s="7">
        <f t="shared" si="14"/>
        <v>56.977780022602914</v>
      </c>
      <c r="N50" s="7">
        <f t="shared" si="15"/>
        <v>165.16442400340097</v>
      </c>
      <c r="O50" s="7">
        <f t="shared" si="16"/>
        <v>43.044165695115488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ht="12" customHeight="1" x14ac:dyDescent="0.3">
      <c r="A51" s="3">
        <f t="shared" si="3"/>
        <v>64</v>
      </c>
      <c r="B51" s="8">
        <f t="shared" si="10"/>
        <v>0.26443862376454319</v>
      </c>
      <c r="C51" s="3">
        <v>377.87849999999997</v>
      </c>
      <c r="D51" s="7">
        <v>146.01900000000001</v>
      </c>
      <c r="E51" s="7">
        <v>280.23599999999999</v>
      </c>
      <c r="F51" s="3">
        <v>224.91249999999999</v>
      </c>
      <c r="G51" s="7">
        <v>334.90519999999998</v>
      </c>
      <c r="H51" s="7">
        <v>156.88239999999999</v>
      </c>
      <c r="I51" s="7"/>
      <c r="J51" s="31">
        <f t="shared" si="4"/>
        <v>99.925670490209924</v>
      </c>
      <c r="K51" s="7">
        <f t="shared" si="12"/>
        <v>38.613063403474833</v>
      </c>
      <c r="L51" s="7">
        <f t="shared" si="13"/>
        <v>74.105222169280523</v>
      </c>
      <c r="M51" s="7">
        <f t="shared" si="14"/>
        <v>59.475551967442819</v>
      </c>
      <c r="N51" s="7">
        <f t="shared" si="15"/>
        <v>88.561870179589079</v>
      </c>
      <c r="O51" s="7">
        <f t="shared" si="16"/>
        <v>41.485765948878566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ht="12" customHeight="1" x14ac:dyDescent="0.3">
      <c r="A52" s="3">
        <f t="shared" si="3"/>
        <v>65</v>
      </c>
      <c r="B52" s="8">
        <f t="shared" si="10"/>
        <v>0.25673652792674095</v>
      </c>
      <c r="C52" s="3">
        <v>92.911990000000003</v>
      </c>
      <c r="D52" s="7">
        <v>85.376339999999999</v>
      </c>
      <c r="E52" s="7">
        <v>188.65020000000001</v>
      </c>
      <c r="F52" s="3">
        <v>275.88299999999998</v>
      </c>
      <c r="G52" s="7">
        <v>250.2355</v>
      </c>
      <c r="H52" s="7">
        <v>121.9545</v>
      </c>
      <c r="I52" s="7"/>
      <c r="J52" s="31">
        <f t="shared" si="4"/>
        <v>23.853901715364078</v>
      </c>
      <c r="K52" s="7">
        <f t="shared" si="12"/>
        <v>21.91922509869293</v>
      </c>
      <c r="L52" s="7">
        <f t="shared" si="13"/>
        <v>48.433397340685268</v>
      </c>
      <c r="M52" s="7">
        <f t="shared" si="14"/>
        <v>70.829243534013074</v>
      </c>
      <c r="N52" s="7">
        <f t="shared" si="15"/>
        <v>64.244593434011989</v>
      </c>
      <c r="O52" s="7">
        <f t="shared" si="16"/>
        <v>31.31017489504173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2" customHeight="1" x14ac:dyDescent="0.3">
      <c r="A53" s="3">
        <f t="shared" si="3"/>
        <v>66</v>
      </c>
      <c r="B53" s="8">
        <f t="shared" si="10"/>
        <v>0.24925876497741842</v>
      </c>
      <c r="C53" s="3">
        <v>140.00790000000001</v>
      </c>
      <c r="D53" s="7">
        <v>157.72409999999999</v>
      </c>
      <c r="E53" s="7">
        <v>127.2993</v>
      </c>
      <c r="F53" s="3">
        <v>306.45920000000001</v>
      </c>
      <c r="G53" s="7">
        <v>230.1267</v>
      </c>
      <c r="H53" s="7">
        <v>90.093590000000006</v>
      </c>
      <c r="I53" s="7"/>
      <c r="J53" s="31">
        <f t="shared" si="4"/>
        <v>34.898196241081905</v>
      </c>
      <c r="K53" s="7">
        <f t="shared" si="12"/>
        <v>39.314114373174839</v>
      </c>
      <c r="L53" s="7">
        <f t="shared" si="13"/>
        <v>31.73046630048988</v>
      </c>
      <c r="M53" s="7">
        <f t="shared" si="14"/>
        <v>76.387641707967674</v>
      </c>
      <c r="N53" s="7">
        <f t="shared" si="15"/>
        <v>57.361097030328878</v>
      </c>
      <c r="O53" s="7">
        <f t="shared" si="16"/>
        <v>22.456616975781895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ht="12" customHeight="1" x14ac:dyDescent="0.3">
      <c r="A54" s="3">
        <f t="shared" si="3"/>
        <v>67</v>
      </c>
      <c r="B54" s="8">
        <f t="shared" si="10"/>
        <v>0.24199880094894993</v>
      </c>
      <c r="C54" s="3">
        <v>29.552700000000002</v>
      </c>
      <c r="D54" s="7">
        <v>219.0574</v>
      </c>
      <c r="E54" s="7">
        <v>133.60669999999999</v>
      </c>
      <c r="F54" s="3">
        <v>0</v>
      </c>
      <c r="G54" s="7">
        <v>255.7311</v>
      </c>
      <c r="H54" s="7">
        <v>231.92070000000001</v>
      </c>
      <c r="I54" s="7"/>
      <c r="J54" s="31">
        <f t="shared" si="4"/>
        <v>7.1517179648040328</v>
      </c>
      <c r="K54" s="7">
        <f t="shared" si="12"/>
        <v>53.011628138994503</v>
      </c>
      <c r="L54" s="7">
        <f t="shared" si="13"/>
        <v>32.332661198746067</v>
      </c>
      <c r="M54" s="7">
        <f t="shared" si="14"/>
        <v>0</v>
      </c>
      <c r="N54" s="7">
        <f t="shared" si="15"/>
        <v>61.886619565356007</v>
      </c>
      <c r="O54" s="7">
        <f t="shared" si="16"/>
        <v>56.124531315241136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ht="12" customHeight="1" x14ac:dyDescent="0.3">
      <c r="A55" s="3">
        <f t="shared" si="3"/>
        <v>68</v>
      </c>
      <c r="B55" s="8">
        <f t="shared" si="10"/>
        <v>0.23495029218344654</v>
      </c>
      <c r="C55" s="3">
        <v>302.68290000000002</v>
      </c>
      <c r="D55" s="7">
        <v>115.4759</v>
      </c>
      <c r="E55" s="7">
        <v>33.738050000000001</v>
      </c>
      <c r="F55" s="3">
        <v>159.49469999999999</v>
      </c>
      <c r="G55" s="7">
        <v>149.6636</v>
      </c>
      <c r="H55" s="7">
        <v>5.1148800000000003</v>
      </c>
      <c r="I55" s="7"/>
      <c r="J55" s="31">
        <f t="shared" si="4"/>
        <v>71.115435793932932</v>
      </c>
      <c r="K55" s="7">
        <f t="shared" si="12"/>
        <v>27.131096445146454</v>
      </c>
      <c r="L55" s="7">
        <f t="shared" si="13"/>
        <v>7.9267647051997292</v>
      </c>
      <c r="M55" s="7">
        <f t="shared" si="14"/>
        <v>37.473326366711149</v>
      </c>
      <c r="N55" s="7">
        <f t="shared" si="15"/>
        <v>35.163506549226469</v>
      </c>
      <c r="O55" s="7">
        <f t="shared" si="16"/>
        <v>1.2017425504832671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ht="12" customHeight="1" x14ac:dyDescent="0.3">
      <c r="A56" s="3">
        <f t="shared" si="3"/>
        <v>69</v>
      </c>
      <c r="B56" s="8">
        <f t="shared" si="10"/>
        <v>0.22810707978975392</v>
      </c>
      <c r="C56" s="3">
        <v>78.922139999999999</v>
      </c>
      <c r="D56" s="7">
        <v>78.37912</v>
      </c>
      <c r="E56" s="7">
        <v>0</v>
      </c>
      <c r="F56" s="3">
        <v>56.589790000000001</v>
      </c>
      <c r="G56" s="7">
        <v>45.972360000000002</v>
      </c>
      <c r="H56" s="7">
        <v>93.107020000000006</v>
      </c>
      <c r="I56" s="7"/>
      <c r="J56" s="31">
        <f t="shared" si="4"/>
        <v>18.002698886158129</v>
      </c>
      <c r="K56" s="7">
        <f t="shared" si="12"/>
        <v>17.878832179690697</v>
      </c>
      <c r="L56" s="7">
        <f t="shared" si="13"/>
        <v>0</v>
      </c>
      <c r="M56" s="7">
        <f t="shared" si="14"/>
        <v>12.908531742815418</v>
      </c>
      <c r="N56" s="7">
        <f t="shared" si="15"/>
        <v>10.486620790643292</v>
      </c>
      <c r="O56" s="7">
        <f t="shared" si="16"/>
        <v>21.238370440126214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12" customHeight="1" x14ac:dyDescent="0.3">
      <c r="A57" s="3">
        <f t="shared" si="3"/>
        <v>70</v>
      </c>
      <c r="B57" s="8">
        <f t="shared" si="10"/>
        <v>0.22146318426189701</v>
      </c>
      <c r="C57" s="3">
        <v>57.502139999999997</v>
      </c>
      <c r="D57" s="7">
        <v>23.200399999999998</v>
      </c>
      <c r="E57" s="7">
        <v>239.62639999999999</v>
      </c>
      <c r="F57" s="3">
        <v>65.794730000000001</v>
      </c>
      <c r="G57" s="7">
        <v>49.151330000000002</v>
      </c>
      <c r="H57" s="7">
        <v>160.24170000000001</v>
      </c>
      <c r="I57" s="7"/>
      <c r="J57" s="31">
        <f t="shared" si="4"/>
        <v>12.734607026273398</v>
      </c>
      <c r="K57" s="7">
        <f t="shared" si="12"/>
        <v>5.138034460149715</v>
      </c>
      <c r="L57" s="7">
        <f t="shared" si="13"/>
        <v>53.068425577215038</v>
      </c>
      <c r="M57" s="7">
        <f t="shared" si="14"/>
        <v>14.571110413451763</v>
      </c>
      <c r="N57" s="7">
        <f t="shared" si="15"/>
        <v>10.885210052507306</v>
      </c>
      <c r="O57" s="7">
        <f t="shared" si="16"/>
        <v>35.487637133539621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ht="12" customHeight="1" x14ac:dyDescent="0.3">
      <c r="A58" s="3">
        <f t="shared" si="3"/>
        <v>71</v>
      </c>
      <c r="B58" s="8">
        <f t="shared" si="10"/>
        <v>0.21501280025426894</v>
      </c>
      <c r="C58" s="3">
        <v>59.554099999999998</v>
      </c>
      <c r="D58" s="7">
        <v>121.5838</v>
      </c>
      <c r="E58" s="7">
        <v>104.6413</v>
      </c>
      <c r="F58" s="3">
        <v>66.88588</v>
      </c>
      <c r="G58" s="7">
        <v>0</v>
      </c>
      <c r="H58" s="7">
        <v>247.209</v>
      </c>
      <c r="I58" s="7"/>
      <c r="J58" s="31">
        <f t="shared" si="4"/>
        <v>12.804893807622758</v>
      </c>
      <c r="K58" s="7">
        <f t="shared" si="12"/>
        <v>26.142073303554984</v>
      </c>
      <c r="L58" s="7">
        <f t="shared" si="13"/>
        <v>22.499218935247033</v>
      </c>
      <c r="M58" s="7">
        <f t="shared" si="14"/>
        <v>14.381320356271003</v>
      </c>
      <c r="N58" s="7">
        <f t="shared" si="15"/>
        <v>0</v>
      </c>
      <c r="O58" s="7">
        <f t="shared" si="16"/>
        <v>53.153099338057572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ht="12" customHeight="1" x14ac:dyDescent="0.3">
      <c r="A59" s="3">
        <f t="shared" si="3"/>
        <v>72</v>
      </c>
      <c r="B59" s="8">
        <f t="shared" si="10"/>
        <v>0.20875029150899899</v>
      </c>
      <c r="C59" s="3">
        <v>0</v>
      </c>
      <c r="D59" s="7">
        <v>26.244520000000001</v>
      </c>
      <c r="E59" s="7">
        <v>3.070287</v>
      </c>
      <c r="F59" s="3">
        <v>66.018050000000002</v>
      </c>
      <c r="G59" s="7">
        <v>0</v>
      </c>
      <c r="H59" s="7">
        <v>6.939279</v>
      </c>
      <c r="I59" s="7"/>
      <c r="J59" s="31">
        <f t="shared" si="4"/>
        <v>0</v>
      </c>
      <c r="K59" s="7">
        <f t="shared" si="12"/>
        <v>5.4785512005137544</v>
      </c>
      <c r="L59" s="7">
        <f t="shared" si="13"/>
        <v>0.64092330626629002</v>
      </c>
      <c r="M59" s="7">
        <f t="shared" si="14"/>
        <v>13.781287182355671</v>
      </c>
      <c r="N59" s="7">
        <f t="shared" si="15"/>
        <v>0</v>
      </c>
      <c r="O59" s="7">
        <f t="shared" si="16"/>
        <v>1.4485765141122751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12" customHeight="1" x14ac:dyDescent="0.3">
      <c r="A60" s="3">
        <f t="shared" si="3"/>
        <v>73</v>
      </c>
      <c r="B60" s="8">
        <f t="shared" si="10"/>
        <v>0.20267018593106698</v>
      </c>
      <c r="C60" s="3">
        <v>13.96576</v>
      </c>
      <c r="D60" s="7">
        <v>9.6573030000000006</v>
      </c>
      <c r="E60" s="7">
        <v>0</v>
      </c>
      <c r="F60" s="3">
        <v>167.48910000000001</v>
      </c>
      <c r="G60" s="7">
        <v>426.81369999999998</v>
      </c>
      <c r="H60" s="7">
        <v>56.96172</v>
      </c>
      <c r="I60" s="7"/>
      <c r="J60" s="31">
        <f t="shared" si="4"/>
        <v>2.8304431758686577</v>
      </c>
      <c r="K60" s="7">
        <f t="shared" si="12"/>
        <v>1.957247394602651</v>
      </c>
      <c r="L60" s="7">
        <f t="shared" si="13"/>
        <v>0</v>
      </c>
      <c r="M60" s="7">
        <f t="shared" si="14"/>
        <v>33.94504703842707</v>
      </c>
      <c r="N60" s="7">
        <f t="shared" si="15"/>
        <v>86.502411936926634</v>
      </c>
      <c r="O60" s="7">
        <f t="shared" si="16"/>
        <v>11.544442383353376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ht="12" customHeight="1" x14ac:dyDescent="0.3">
      <c r="A61" s="3">
        <f t="shared" si="3"/>
        <v>74</v>
      </c>
      <c r="B61" s="8">
        <f t="shared" si="10"/>
        <v>0.19676717080686115</v>
      </c>
      <c r="C61" s="3">
        <v>1.106549</v>
      </c>
      <c r="D61" s="7">
        <v>29.671410000000002</v>
      </c>
      <c r="E61" s="7">
        <v>1.8189139999999999</v>
      </c>
      <c r="F61" s="3">
        <v>73.534329999999997</v>
      </c>
      <c r="G61" s="7">
        <v>55.581960000000002</v>
      </c>
      <c r="H61" s="7">
        <v>0</v>
      </c>
      <c r="I61" s="7"/>
      <c r="J61" s="31">
        <f t="shared" si="4"/>
        <v>0.21773251608916142</v>
      </c>
      <c r="K61" s="7">
        <f t="shared" si="12"/>
        <v>5.8383593995504084</v>
      </c>
      <c r="L61" s="7">
        <f t="shared" si="13"/>
        <v>0.35790256172099105</v>
      </c>
      <c r="M61" s="7">
        <f t="shared" si="14"/>
        <v>14.469142071278094</v>
      </c>
      <c r="N61" s="7">
        <f t="shared" si="15"/>
        <v>10.936705017100124</v>
      </c>
      <c r="O61" s="7">
        <f t="shared" si="16"/>
        <v>0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ht="12" customHeight="1" x14ac:dyDescent="0.3">
      <c r="A62" s="3">
        <f t="shared" si="3"/>
        <v>75</v>
      </c>
      <c r="B62" s="8">
        <f t="shared" si="10"/>
        <v>0.19103608816200113</v>
      </c>
      <c r="C62" s="3">
        <v>77.246380000000002</v>
      </c>
      <c r="D62" s="7">
        <v>93.002949999999998</v>
      </c>
      <c r="E62" s="7">
        <v>115.2972</v>
      </c>
      <c r="F62" s="3">
        <v>148.55969999999999</v>
      </c>
      <c r="G62" s="7">
        <v>439.0727</v>
      </c>
      <c r="H62" s="7">
        <v>0</v>
      </c>
      <c r="I62" s="7"/>
      <c r="J62" s="31">
        <f t="shared" si="4"/>
        <v>14.756846259875442</v>
      </c>
      <c r="K62" s="7">
        <f t="shared" si="12"/>
        <v>17.766919755526182</v>
      </c>
      <c r="L62" s="7">
        <f t="shared" si="13"/>
        <v>22.025926064031879</v>
      </c>
      <c r="M62" s="7">
        <f t="shared" si="14"/>
        <v>28.380263946520436</v>
      </c>
      <c r="N62" s="7">
        <f t="shared" si="15"/>
        <v>83.878731026727877</v>
      </c>
      <c r="O62" s="7">
        <f t="shared" si="16"/>
        <v>0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12" customHeight="1" x14ac:dyDescent="0.3">
      <c r="A63" s="3">
        <f t="shared" si="3"/>
        <v>76</v>
      </c>
      <c r="B63" s="8">
        <f t="shared" si="10"/>
        <v>0.18547193025437003</v>
      </c>
      <c r="C63" s="3">
        <v>18.497810000000001</v>
      </c>
      <c r="D63" s="7">
        <v>8.5582650000000005</v>
      </c>
      <c r="E63" s="7">
        <v>0</v>
      </c>
      <c r="F63" s="3">
        <v>0</v>
      </c>
      <c r="G63" s="7">
        <v>0</v>
      </c>
      <c r="H63" s="7">
        <v>8.1720659999999992</v>
      </c>
      <c r="I63" s="7"/>
      <c r="J63" s="31">
        <f t="shared" si="4"/>
        <v>3.4308245261785886</v>
      </c>
      <c r="K63" s="7">
        <f t="shared" si="12"/>
        <v>1.5873179291784163</v>
      </c>
      <c r="L63" s="7">
        <f t="shared" si="13"/>
        <v>0</v>
      </c>
      <c r="M63" s="7">
        <f t="shared" si="14"/>
        <v>0</v>
      </c>
      <c r="N63" s="7">
        <f t="shared" si="15"/>
        <v>0</v>
      </c>
      <c r="O63" s="7">
        <f t="shared" si="16"/>
        <v>1.5156888551861085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12" customHeight="1" x14ac:dyDescent="0.3">
      <c r="A64" s="3">
        <f t="shared" si="3"/>
        <v>77</v>
      </c>
      <c r="B64" s="8">
        <f t="shared" si="10"/>
        <v>0.18006983519841752</v>
      </c>
      <c r="C64" s="3">
        <v>102.4366</v>
      </c>
      <c r="D64" s="7">
        <v>0</v>
      </c>
      <c r="E64" s="7">
        <v>7.357151</v>
      </c>
      <c r="F64" s="3">
        <v>0</v>
      </c>
      <c r="G64" s="7">
        <v>18.55076</v>
      </c>
      <c r="H64" s="7">
        <v>213.1961</v>
      </c>
      <c r="I64" s="7"/>
      <c r="J64" s="31">
        <f t="shared" si="4"/>
        <v>18.445741680286215</v>
      </c>
      <c r="K64" s="7">
        <f t="shared" si="12"/>
        <v>0</v>
      </c>
      <c r="L64" s="7">
        <f t="shared" si="13"/>
        <v>1.3248009680998727</v>
      </c>
      <c r="M64" s="7">
        <f t="shared" si="14"/>
        <v>0</v>
      </c>
      <c r="N64" s="7">
        <f t="shared" si="15"/>
        <v>3.3404322960053956</v>
      </c>
      <c r="O64" s="7">
        <f t="shared" si="16"/>
        <v>38.390186591945344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ht="12" customHeight="1" x14ac:dyDescent="0.3">
      <c r="A65" s="3">
        <f t="shared" si="3"/>
        <v>78</v>
      </c>
      <c r="B65" s="8">
        <f t="shared" si="10"/>
        <v>0.17482508271691022</v>
      </c>
      <c r="C65" s="3">
        <v>64.048910000000006</v>
      </c>
      <c r="D65" s="7">
        <v>77.312569999999994</v>
      </c>
      <c r="E65" s="7">
        <v>100.95529999999999</v>
      </c>
      <c r="F65" s="3">
        <v>0</v>
      </c>
      <c r="G65" s="7">
        <v>16.10557</v>
      </c>
      <c r="H65" s="7">
        <v>0</v>
      </c>
      <c r="I65" s="7"/>
      <c r="J65" s="31">
        <f t="shared" si="4"/>
        <v>11.197355988677939</v>
      </c>
      <c r="K65" s="7">
        <f t="shared" si="12"/>
        <v>13.516176445306911</v>
      </c>
      <c r="L65" s="7">
        <f t="shared" si="13"/>
        <v>17.649518673210483</v>
      </c>
      <c r="M65" s="7">
        <f t="shared" si="14"/>
        <v>0</v>
      </c>
      <c r="N65" s="7">
        <f t="shared" si="15"/>
        <v>2.8156576074529878</v>
      </c>
      <c r="O65" s="7">
        <f t="shared" si="16"/>
        <v>0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ht="12" customHeight="1" x14ac:dyDescent="0.3">
      <c r="A66" s="3">
        <f t="shared" si="3"/>
        <v>79</v>
      </c>
      <c r="B66" s="8">
        <f t="shared" si="10"/>
        <v>0.1697330900164177</v>
      </c>
      <c r="C66" s="3">
        <v>0</v>
      </c>
      <c r="D66" s="7">
        <v>33.999780000000001</v>
      </c>
      <c r="E66" s="7">
        <v>45.99</v>
      </c>
      <c r="F66" s="3">
        <v>0</v>
      </c>
      <c r="G66" s="7">
        <v>0</v>
      </c>
      <c r="H66" s="7">
        <v>0</v>
      </c>
      <c r="I66" s="7"/>
      <c r="J66" s="31">
        <f t="shared" si="4"/>
        <v>0</v>
      </c>
      <c r="K66" s="7">
        <f t="shared" si="12"/>
        <v>5.7708877192783987</v>
      </c>
      <c r="L66" s="7">
        <f t="shared" si="13"/>
        <v>7.8060248098550504</v>
      </c>
      <c r="M66" s="7">
        <f t="shared" si="14"/>
        <v>0</v>
      </c>
      <c r="N66" s="7">
        <f t="shared" si="15"/>
        <v>0</v>
      </c>
      <c r="O66" s="7">
        <f t="shared" si="16"/>
        <v>0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ht="12" customHeight="1" x14ac:dyDescent="0.3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ht="12" customHeight="1" x14ac:dyDescent="0.3"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ht="12" customHeight="1" x14ac:dyDescent="0.3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ht="12" customHeight="1" x14ac:dyDescent="0.3">
      <c r="D70" s="7"/>
      <c r="E70" s="7"/>
      <c r="F70" s="7"/>
      <c r="G70" s="7"/>
      <c r="H70" s="7"/>
      <c r="I70" s="6"/>
      <c r="J70" s="6"/>
      <c r="K70" s="6"/>
      <c r="L70" s="6"/>
      <c r="M70" s="6"/>
      <c r="N70" s="6"/>
      <c r="O70" s="6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ht="12" customHeight="1" x14ac:dyDescent="0.3"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ht="12" customHeight="1" x14ac:dyDescent="0.3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ht="12" customHeight="1" x14ac:dyDescent="0.3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ht="12" customHeight="1" x14ac:dyDescent="0.3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ht="12" customHeight="1" x14ac:dyDescent="0.3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ht="12" customHeight="1" x14ac:dyDescent="0.3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ht="12" customHeight="1" x14ac:dyDescent="0.3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ht="12" customHeight="1" x14ac:dyDescent="0.3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ht="12" customHeight="1" x14ac:dyDescent="0.3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ht="12" customHeight="1" x14ac:dyDescent="0.3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4:31" ht="12" customHeight="1" x14ac:dyDescent="0.3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4:31" ht="12" customHeight="1" x14ac:dyDescent="0.3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4:31" ht="12" customHeight="1" x14ac:dyDescent="0.3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4:31" ht="12" customHeight="1" x14ac:dyDescent="0.3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4:31" ht="12" customHeight="1" x14ac:dyDescent="0.3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4:31" ht="12" customHeight="1" x14ac:dyDescent="0.3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4:31" ht="12" customHeight="1" x14ac:dyDescent="0.3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4:31" ht="12" customHeight="1" x14ac:dyDescent="0.3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4:31" ht="12" customHeight="1" x14ac:dyDescent="0.3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4:31" ht="12" customHeight="1" x14ac:dyDescent="0.3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4:31" ht="12" customHeight="1" x14ac:dyDescent="0.3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4:31" ht="12" customHeight="1" x14ac:dyDescent="0.3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4:31" ht="12" customHeight="1" x14ac:dyDescent="0.3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4:31" ht="12" customHeight="1" x14ac:dyDescent="0.3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4:31" ht="12" customHeight="1" x14ac:dyDescent="0.3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4:31" ht="12" customHeight="1" x14ac:dyDescent="0.3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4:31" ht="12" customHeight="1" x14ac:dyDescent="0.3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4:31" ht="12" customHeight="1" x14ac:dyDescent="0.3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4:31" ht="12" customHeight="1" x14ac:dyDescent="0.3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4:31" ht="12" customHeight="1" x14ac:dyDescent="0.3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4:31" ht="12" customHeight="1" x14ac:dyDescent="0.3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4:31" ht="12" customHeight="1" x14ac:dyDescent="0.3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4:31" ht="12" customHeight="1" x14ac:dyDescent="0.3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4:31" ht="12" customHeight="1" x14ac:dyDescent="0.3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4:31" ht="12" customHeight="1" x14ac:dyDescent="0.3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4:31" ht="12" customHeight="1" x14ac:dyDescent="0.3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4:31" ht="12" customHeight="1" x14ac:dyDescent="0.3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4:31" ht="12" customHeight="1" x14ac:dyDescent="0.3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4:31" ht="12" customHeight="1" x14ac:dyDescent="0.3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4:31" ht="12" customHeight="1" x14ac:dyDescent="0.3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4:31" ht="12" customHeight="1" x14ac:dyDescent="0.3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4:31" ht="12" customHeight="1" x14ac:dyDescent="0.3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4:31" ht="12" customHeight="1" x14ac:dyDescent="0.3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4:31" ht="12" customHeight="1" x14ac:dyDescent="0.3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4:31" ht="12" customHeight="1" x14ac:dyDescent="0.3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4:31" ht="12" customHeight="1" x14ac:dyDescent="0.3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4:31" ht="12" customHeight="1" x14ac:dyDescent="0.3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4:31" ht="12" customHeight="1" x14ac:dyDescent="0.3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4:31" ht="12" customHeight="1" x14ac:dyDescent="0.3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4:31" ht="12" customHeight="1" x14ac:dyDescent="0.3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4:31" ht="12" customHeight="1" x14ac:dyDescent="0.3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4:31" ht="12" customHeight="1" x14ac:dyDescent="0.3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4:31" ht="12" customHeight="1" x14ac:dyDescent="0.3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4:31" ht="12" customHeight="1" x14ac:dyDescent="0.3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4:31" ht="12" customHeight="1" x14ac:dyDescent="0.3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4:31" ht="12" customHeight="1" x14ac:dyDescent="0.3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4:31" ht="12" customHeight="1" x14ac:dyDescent="0.3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4:31" ht="12" customHeight="1" x14ac:dyDescent="0.3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4:31" ht="12" customHeight="1" x14ac:dyDescent="0.3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4:31" ht="12" customHeight="1" x14ac:dyDescent="0.3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4:31" ht="12" customHeight="1" x14ac:dyDescent="0.3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4:31" ht="12" customHeight="1" x14ac:dyDescent="0.3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4:31" ht="12" customHeight="1" x14ac:dyDescent="0.3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4:31" ht="12" customHeight="1" x14ac:dyDescent="0.3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4:31" ht="12" customHeight="1" x14ac:dyDescent="0.3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4:31" ht="12" customHeight="1" x14ac:dyDescent="0.3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4:31" ht="12" customHeight="1" x14ac:dyDescent="0.3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4:31" ht="12" customHeight="1" x14ac:dyDescent="0.3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4:31" ht="12" customHeight="1" x14ac:dyDescent="0.3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4:31" ht="12" customHeight="1" x14ac:dyDescent="0.3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4:31" ht="12" customHeight="1" x14ac:dyDescent="0.3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4:31" ht="12" customHeight="1" x14ac:dyDescent="0.3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4:31" ht="12" customHeight="1" x14ac:dyDescent="0.3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4:31" ht="12" customHeight="1" x14ac:dyDescent="0.3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4:31" ht="12" customHeight="1" x14ac:dyDescent="0.3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7" workbookViewId="0">
      <selection activeCell="F33" sqref="F33"/>
    </sheetView>
  </sheetViews>
  <sheetFormatPr defaultRowHeight="14.4" x14ac:dyDescent="0.3"/>
  <sheetData>
    <row r="1" spans="1:6" x14ac:dyDescent="0.3">
      <c r="C1" t="s">
        <v>5</v>
      </c>
      <c r="E1" t="s">
        <v>6</v>
      </c>
      <c r="F1" t="s">
        <v>7</v>
      </c>
    </row>
    <row r="4" spans="1:6" x14ac:dyDescent="0.3">
      <c r="A4" t="s">
        <v>8</v>
      </c>
      <c r="B4" s="2"/>
    </row>
    <row r="5" spans="1:6" x14ac:dyDescent="0.3">
      <c r="C5">
        <v>9.9639099999999994E-2</v>
      </c>
      <c r="D5">
        <v>4.2075000000000003E-3</v>
      </c>
      <c r="E5">
        <v>9.1392399999999999E-2</v>
      </c>
      <c r="F5">
        <v>0.1078858</v>
      </c>
    </row>
    <row r="6" spans="1:6" x14ac:dyDescent="0.3">
      <c r="B6" t="s">
        <v>3</v>
      </c>
      <c r="C6" s="1">
        <v>6.3187699999999999E-2</v>
      </c>
      <c r="D6">
        <v>2.0749000000000002E-3</v>
      </c>
      <c r="E6">
        <v>5.9120899999999997E-2</v>
      </c>
      <c r="F6">
        <v>6.7254400000000006E-2</v>
      </c>
    </row>
    <row r="7" spans="1:6" x14ac:dyDescent="0.3">
      <c r="B7" t="s">
        <v>0</v>
      </c>
      <c r="C7" s="1">
        <v>5.3890899999999999E-2</v>
      </c>
      <c r="D7">
        <v>2.4919999999999999E-3</v>
      </c>
      <c r="E7">
        <v>4.9006599999999997E-2</v>
      </c>
      <c r="F7">
        <v>5.8775099999999997E-2</v>
      </c>
    </row>
    <row r="8" spans="1:6" x14ac:dyDescent="0.3">
      <c r="B8" t="s">
        <v>1</v>
      </c>
      <c r="C8" s="1">
        <v>4.5934999999999997E-2</v>
      </c>
      <c r="D8">
        <v>2.9818000000000002E-3</v>
      </c>
      <c r="E8">
        <v>4.00907E-2</v>
      </c>
      <c r="F8">
        <v>5.1779199999999997E-2</v>
      </c>
    </row>
    <row r="9" spans="1:6" x14ac:dyDescent="0.3">
      <c r="B9" t="s">
        <v>4</v>
      </c>
      <c r="C9" s="1">
        <v>1.5816899999999998E-2</v>
      </c>
      <c r="D9">
        <v>1.2340000000000001E-3</v>
      </c>
      <c r="E9">
        <v>1.33983E-2</v>
      </c>
      <c r="F9">
        <v>1.8235500000000002E-2</v>
      </c>
    </row>
    <row r="10" spans="1:6" x14ac:dyDescent="0.3">
      <c r="B10" t="s">
        <v>2</v>
      </c>
      <c r="C10" s="1">
        <v>1.30978E-2</v>
      </c>
      <c r="D10">
        <v>1.4809000000000001E-3</v>
      </c>
      <c r="E10">
        <v>1.01952E-2</v>
      </c>
      <c r="F10">
        <v>1.6000299999999999E-2</v>
      </c>
    </row>
    <row r="12" spans="1:6" x14ac:dyDescent="0.3">
      <c r="A12" t="s">
        <v>9</v>
      </c>
    </row>
    <row r="13" spans="1:6" x14ac:dyDescent="0.3">
      <c r="C13">
        <v>5.6684100000000001E-2</v>
      </c>
      <c r="D13">
        <v>3.3227999999999999E-3</v>
      </c>
      <c r="E13">
        <v>5.0171399999999998E-2</v>
      </c>
      <c r="F13">
        <v>6.3196799999999997E-2</v>
      </c>
    </row>
    <row r="14" spans="1:6" x14ac:dyDescent="0.3">
      <c r="B14" t="s">
        <v>3</v>
      </c>
      <c r="C14">
        <v>2.1331800000000001E-2</v>
      </c>
      <c r="D14">
        <v>1.2715999999999999E-3</v>
      </c>
      <c r="E14">
        <v>1.8839499999999999E-2</v>
      </c>
      <c r="F14">
        <v>2.38242E-2</v>
      </c>
    </row>
    <row r="15" spans="1:6" x14ac:dyDescent="0.3">
      <c r="B15" t="s">
        <v>0</v>
      </c>
      <c r="C15">
        <v>1.4019500000000001E-2</v>
      </c>
      <c r="D15">
        <v>1.2991000000000001E-3</v>
      </c>
      <c r="E15">
        <v>1.1473300000000001E-2</v>
      </c>
      <c r="F15">
        <v>1.6565699999999999E-2</v>
      </c>
    </row>
    <row r="16" spans="1:6" x14ac:dyDescent="0.3">
      <c r="B16" t="s">
        <v>1</v>
      </c>
      <c r="C16">
        <v>9.4634000000000003E-3</v>
      </c>
      <c r="D16">
        <v>1.4507000000000001E-3</v>
      </c>
      <c r="E16">
        <v>6.6201000000000003E-3</v>
      </c>
      <c r="F16">
        <v>1.23067E-2</v>
      </c>
    </row>
    <row r="17" spans="1:6" x14ac:dyDescent="0.3">
      <c r="B17" t="s">
        <v>4</v>
      </c>
      <c r="C17">
        <v>3.0336999999999999E-3</v>
      </c>
      <c r="D17">
        <v>5.4410000000000005E-4</v>
      </c>
      <c r="E17">
        <v>1.9673E-3</v>
      </c>
      <c r="F17">
        <v>4.1000999999999998E-3</v>
      </c>
    </row>
    <row r="18" spans="1:6" x14ac:dyDescent="0.3">
      <c r="B18" t="s">
        <v>2</v>
      </c>
      <c r="C18">
        <v>1.266E-3</v>
      </c>
      <c r="D18">
        <v>4.2920000000000002E-4</v>
      </c>
      <c r="E18">
        <v>4.2470000000000002E-4</v>
      </c>
      <c r="F18">
        <v>2.1072E-3</v>
      </c>
    </row>
    <row r="20" spans="1:6" x14ac:dyDescent="0.3">
      <c r="A20" t="s">
        <v>10</v>
      </c>
    </row>
    <row r="21" spans="1:6" x14ac:dyDescent="0.3">
      <c r="C21">
        <v>7.1171000000000003E-3</v>
      </c>
      <c r="D21">
        <v>1.1984000000000001E-3</v>
      </c>
      <c r="E21">
        <v>4.7682999999999996E-3</v>
      </c>
      <c r="F21">
        <v>9.4660000000000005E-3</v>
      </c>
    </row>
    <row r="22" spans="1:6" x14ac:dyDescent="0.3">
      <c r="B22" t="s">
        <v>3</v>
      </c>
      <c r="C22">
        <v>7.8411000000000002E-3</v>
      </c>
      <c r="D22">
        <v>7.5869999999999996E-4</v>
      </c>
      <c r="E22">
        <v>6.3540999999999997E-3</v>
      </c>
      <c r="F22">
        <v>9.3279999999999995E-3</v>
      </c>
    </row>
    <row r="23" spans="1:6" x14ac:dyDescent="0.3">
      <c r="B23" t="s">
        <v>0</v>
      </c>
      <c r="C23">
        <v>1.01575E-2</v>
      </c>
      <c r="D23">
        <v>1.1257999999999999E-3</v>
      </c>
      <c r="E23">
        <v>7.9509999999999997E-3</v>
      </c>
      <c r="F23">
        <v>1.2364E-2</v>
      </c>
    </row>
    <row r="24" spans="1:6" x14ac:dyDescent="0.3">
      <c r="B24" t="s">
        <v>1</v>
      </c>
      <c r="C24">
        <v>1.12911E-2</v>
      </c>
      <c r="D24">
        <v>1.5786999999999999E-3</v>
      </c>
      <c r="E24">
        <v>8.1968000000000006E-3</v>
      </c>
      <c r="F24">
        <v>1.43854E-2</v>
      </c>
    </row>
    <row r="25" spans="1:6" x14ac:dyDescent="0.3">
      <c r="B25" t="s">
        <v>4</v>
      </c>
      <c r="C25">
        <v>4.2009999999999999E-3</v>
      </c>
      <c r="D25">
        <v>6.4389999999999998E-4</v>
      </c>
      <c r="E25">
        <v>2.9388999999999999E-3</v>
      </c>
      <c r="F25">
        <v>5.463E-3</v>
      </c>
    </row>
    <row r="26" spans="1:6" x14ac:dyDescent="0.3">
      <c r="B26" t="s">
        <v>2</v>
      </c>
      <c r="C26">
        <v>4.0027999999999999E-3</v>
      </c>
      <c r="D26">
        <v>8.0909999999999999E-4</v>
      </c>
      <c r="E26">
        <v>2.4168000000000002E-3</v>
      </c>
      <c r="F26">
        <v>5.5887000000000003E-3</v>
      </c>
    </row>
    <row r="28" spans="1:6" x14ac:dyDescent="0.3">
      <c r="A28" s="29" t="s">
        <v>43</v>
      </c>
    </row>
    <row r="29" spans="1:6" x14ac:dyDescent="0.3">
      <c r="B29" t="s">
        <v>44</v>
      </c>
      <c r="C29">
        <v>8.6145000000000006E-3</v>
      </c>
    </row>
    <row r="30" spans="1:6" x14ac:dyDescent="0.3">
      <c r="B30" t="s">
        <v>3</v>
      </c>
      <c r="C30">
        <v>1.1313E-2</v>
      </c>
    </row>
    <row r="31" spans="1:6" x14ac:dyDescent="0.3">
      <c r="B31" t="s">
        <v>0</v>
      </c>
      <c r="C31">
        <v>8.7019000000000003E-3</v>
      </c>
    </row>
    <row r="32" spans="1:6" x14ac:dyDescent="0.3">
      <c r="B32" t="s">
        <v>1</v>
      </c>
      <c r="C32">
        <v>9.3936999999999996E-3</v>
      </c>
    </row>
    <row r="33" spans="1:6" x14ac:dyDescent="0.3">
      <c r="B33" t="s">
        <v>4</v>
      </c>
      <c r="C33">
        <v>4.6591000000000002E-3</v>
      </c>
      <c r="E33">
        <f>PRODUCT(C33/C30)</f>
        <v>0.41183594095288606</v>
      </c>
      <c r="F33" s="35">
        <f>PRODUCT(C30/C33)</f>
        <v>2.428151359704664</v>
      </c>
    </row>
    <row r="34" spans="1:6" x14ac:dyDescent="0.3">
      <c r="B34" t="s">
        <v>45</v>
      </c>
      <c r="C34">
        <v>4.1396000000000002E-3</v>
      </c>
    </row>
    <row r="36" spans="1:6" x14ac:dyDescent="0.3">
      <c r="A36" t="s">
        <v>11</v>
      </c>
    </row>
    <row r="37" spans="1:6" x14ac:dyDescent="0.3">
      <c r="C37">
        <v>0.11268110000000001</v>
      </c>
      <c r="D37">
        <v>4.5364999999999997E-3</v>
      </c>
      <c r="E37">
        <v>0.10378950000000001</v>
      </c>
      <c r="F37">
        <v>0.12157270000000001</v>
      </c>
    </row>
    <row r="38" spans="1:6" x14ac:dyDescent="0.3">
      <c r="B38" t="s">
        <v>3</v>
      </c>
      <c r="C38">
        <v>4.8115600000000001E-2</v>
      </c>
      <c r="D38">
        <v>1.8730999999999999E-3</v>
      </c>
      <c r="E38">
        <v>4.4444299999999999E-2</v>
      </c>
      <c r="F38">
        <v>5.1786899999999997E-2</v>
      </c>
    </row>
    <row r="39" spans="1:6" x14ac:dyDescent="0.3">
      <c r="B39" t="s">
        <v>0</v>
      </c>
      <c r="C39">
        <v>4.3637500000000003E-2</v>
      </c>
      <c r="D39">
        <v>2.2853000000000001E-3</v>
      </c>
      <c r="E39">
        <v>3.91583E-2</v>
      </c>
      <c r="F39">
        <v>4.8116600000000002E-2</v>
      </c>
    </row>
    <row r="40" spans="1:6" x14ac:dyDescent="0.3">
      <c r="B40" t="s">
        <v>1</v>
      </c>
      <c r="C40">
        <v>3.4016600000000001E-2</v>
      </c>
      <c r="D40">
        <v>2.6895000000000001E-3</v>
      </c>
      <c r="E40">
        <v>2.8745099999999999E-2</v>
      </c>
      <c r="F40">
        <v>3.9288099999999999E-2</v>
      </c>
    </row>
    <row r="41" spans="1:6" x14ac:dyDescent="0.3">
      <c r="B41" t="s">
        <v>4</v>
      </c>
      <c r="C41">
        <v>9.7371999999999997E-3</v>
      </c>
      <c r="D41">
        <v>9.8740000000000004E-4</v>
      </c>
      <c r="E41">
        <v>7.8018000000000002E-3</v>
      </c>
      <c r="F41">
        <v>1.16726E-2</v>
      </c>
    </row>
    <row r="42" spans="1:6" x14ac:dyDescent="0.3">
      <c r="B42" t="s">
        <v>2</v>
      </c>
      <c r="C42">
        <v>4.9302E-3</v>
      </c>
      <c r="D42">
        <v>8.8929999999999999E-4</v>
      </c>
      <c r="E42">
        <v>3.1871E-3</v>
      </c>
      <c r="F42">
        <v>6.6731999999999998E-3</v>
      </c>
    </row>
    <row r="44" spans="1:6" x14ac:dyDescent="0.3">
      <c r="A44" t="s">
        <v>12</v>
      </c>
    </row>
    <row r="45" spans="1:6" x14ac:dyDescent="0.3">
      <c r="C45">
        <v>3.3541000000000001E-3</v>
      </c>
      <c r="D45">
        <v>7.9969999999999998E-4</v>
      </c>
      <c r="E45">
        <v>1.7867E-3</v>
      </c>
      <c r="F45">
        <v>4.9214999999999997E-3</v>
      </c>
    </row>
    <row r="46" spans="1:6" x14ac:dyDescent="0.3">
      <c r="B46" t="s">
        <v>3</v>
      </c>
      <c r="C46">
        <v>3.4872000000000002E-3</v>
      </c>
      <c r="D46">
        <v>4.8700000000000002E-4</v>
      </c>
      <c r="E46">
        <v>2.5327000000000001E-3</v>
      </c>
      <c r="F46">
        <v>4.4416999999999998E-3</v>
      </c>
    </row>
    <row r="47" spans="1:6" x14ac:dyDescent="0.3">
      <c r="B47" t="s">
        <v>0</v>
      </c>
      <c r="C47">
        <v>4.0566999999999999E-3</v>
      </c>
      <c r="D47">
        <v>7.0960000000000001E-4</v>
      </c>
      <c r="E47">
        <v>2.6659000000000001E-3</v>
      </c>
      <c r="F47">
        <v>5.4475000000000001E-3</v>
      </c>
    </row>
    <row r="48" spans="1:6" x14ac:dyDescent="0.3">
      <c r="B48" t="s">
        <v>1</v>
      </c>
      <c r="C48">
        <v>3.4161E-3</v>
      </c>
      <c r="D48">
        <v>8.1280000000000002E-4</v>
      </c>
      <c r="E48">
        <v>1.823E-3</v>
      </c>
      <c r="F48">
        <v>5.0092000000000001E-3</v>
      </c>
    </row>
    <row r="49" spans="1:6" x14ac:dyDescent="0.3">
      <c r="B49" t="s">
        <v>4</v>
      </c>
      <c r="C49">
        <v>2.6605000000000001E-3</v>
      </c>
      <c r="D49">
        <v>5.1409999999999997E-4</v>
      </c>
      <c r="E49">
        <v>1.6528999999999999E-3</v>
      </c>
      <c r="F49">
        <v>3.6681999999999999E-3</v>
      </c>
    </row>
    <row r="50" spans="1:6" x14ac:dyDescent="0.3">
      <c r="B50" t="s">
        <v>2</v>
      </c>
      <c r="C50">
        <v>2.4778999999999999E-3</v>
      </c>
      <c r="D50">
        <v>6.8659999999999999E-4</v>
      </c>
      <c r="E50">
        <v>1.1322000000000001E-3</v>
      </c>
      <c r="F50">
        <v>3.8235999999999999E-3</v>
      </c>
    </row>
    <row r="52" spans="1:6" x14ac:dyDescent="0.3">
      <c r="A52" t="s">
        <v>13</v>
      </c>
    </row>
    <row r="53" spans="1:6" x14ac:dyDescent="0.3">
      <c r="C53">
        <v>2.7733000000000001E-2</v>
      </c>
      <c r="D53">
        <v>2.3525999999999998E-3</v>
      </c>
      <c r="E53">
        <v>2.3121800000000001E-2</v>
      </c>
      <c r="F53">
        <v>3.2344199999999997E-2</v>
      </c>
    </row>
    <row r="54" spans="1:6" x14ac:dyDescent="0.3">
      <c r="B54" t="s">
        <v>3</v>
      </c>
      <c r="C54">
        <v>1.9558099999999998E-2</v>
      </c>
      <c r="D54">
        <v>1.1965000000000001E-3</v>
      </c>
      <c r="E54">
        <v>1.7212999999999999E-2</v>
      </c>
      <c r="F54">
        <v>2.1903100000000002E-2</v>
      </c>
    </row>
    <row r="55" spans="1:6" x14ac:dyDescent="0.3">
      <c r="B55" t="s">
        <v>0</v>
      </c>
      <c r="C55">
        <v>2.2080599999999999E-2</v>
      </c>
      <c r="D55">
        <v>1.6769E-3</v>
      </c>
      <c r="E55">
        <v>1.8793899999999999E-2</v>
      </c>
      <c r="F55">
        <v>2.5367299999999999E-2</v>
      </c>
    </row>
    <row r="56" spans="1:6" x14ac:dyDescent="0.3">
      <c r="B56" t="s">
        <v>1</v>
      </c>
      <c r="C56">
        <v>1.7424100000000001E-2</v>
      </c>
      <c r="D56">
        <v>1.8550999999999999E-3</v>
      </c>
      <c r="E56">
        <v>1.3788E-2</v>
      </c>
      <c r="F56">
        <v>2.1060200000000001E-2</v>
      </c>
    </row>
    <row r="57" spans="1:6" x14ac:dyDescent="0.3">
      <c r="B57" t="s">
        <v>4</v>
      </c>
      <c r="C57">
        <v>9.9901999999999994E-3</v>
      </c>
      <c r="D57">
        <v>9.9580000000000003E-4</v>
      </c>
      <c r="E57">
        <v>8.0383999999999994E-3</v>
      </c>
      <c r="F57">
        <v>1.1941999999999999E-2</v>
      </c>
    </row>
    <row r="58" spans="1:6" x14ac:dyDescent="0.3">
      <c r="B58" t="s">
        <v>2</v>
      </c>
      <c r="C58">
        <v>8.3347999999999998E-3</v>
      </c>
      <c r="D58">
        <v>1.1765E-3</v>
      </c>
      <c r="E58">
        <v>6.0288E-3</v>
      </c>
      <c r="F58">
        <v>1.0640800000000001E-2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43"/>
  <sheetViews>
    <sheetView workbookViewId="0">
      <selection activeCell="L69" sqref="L69:V133"/>
    </sheetView>
  </sheetViews>
  <sheetFormatPr defaultRowHeight="12" customHeight="1" x14ac:dyDescent="0.3"/>
  <cols>
    <col min="1" max="55" width="8.5546875" style="3" customWidth="1"/>
    <col min="56" max="74" width="9.5546875" style="3" customWidth="1"/>
    <col min="75" max="137" width="6.21875" style="3" customWidth="1"/>
    <col min="138" max="16384" width="8.88671875" style="9"/>
  </cols>
  <sheetData>
    <row r="1" spans="1:39" ht="12" customHeight="1" x14ac:dyDescent="0.3">
      <c r="A1" s="3" t="s">
        <v>14</v>
      </c>
      <c r="B1" s="4">
        <v>1.03</v>
      </c>
      <c r="C1" s="5"/>
      <c r="D1" s="6">
        <f>SUM(D4:D64)</f>
        <v>19630.815900000009</v>
      </c>
      <c r="E1" s="6"/>
      <c r="F1" s="6">
        <f>SUM(F4:F64)</f>
        <v>13750.550839999998</v>
      </c>
      <c r="G1" s="6"/>
      <c r="H1" s="6">
        <f>SUM(H4:H64)</f>
        <v>10386.387446000001</v>
      </c>
      <c r="I1" s="6"/>
      <c r="J1" s="6">
        <f>SUM(J4:J64)</f>
        <v>5915.1651199999988</v>
      </c>
      <c r="K1" s="6"/>
      <c r="L1" s="6">
        <f>SUM(L4:L64)</f>
        <v>4168.0494300000009</v>
      </c>
      <c r="M1" s="6"/>
      <c r="N1" s="6"/>
      <c r="O1" s="6">
        <f>SUM(O4:O64)</f>
        <v>8690.2557490458494</v>
      </c>
      <c r="P1" s="6"/>
      <c r="Q1" s="6">
        <f>SUM(Q4:Q64)</f>
        <v>5342.3288982293816</v>
      </c>
      <c r="R1" s="6"/>
      <c r="S1" s="6">
        <f>SUM(S4:S64)</f>
        <v>3570.6450828462284</v>
      </c>
      <c r="T1" s="6"/>
      <c r="U1" s="6">
        <f>SUM(U4:U64)</f>
        <v>1824.9201951437717</v>
      </c>
      <c r="V1" s="6"/>
      <c r="W1" s="6">
        <f>SUM(W4:W64)</f>
        <v>1220.9440408058897</v>
      </c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9" ht="12" customHeight="1" x14ac:dyDescent="0.3">
      <c r="B2" s="4"/>
      <c r="C2" s="5"/>
      <c r="D2" s="5"/>
      <c r="E2" s="5"/>
    </row>
    <row r="3" spans="1:39" ht="12" customHeight="1" x14ac:dyDescent="0.3">
      <c r="D3" s="3" t="s">
        <v>15</v>
      </c>
      <c r="F3" s="3" t="s">
        <v>16</v>
      </c>
      <c r="H3" s="5" t="s">
        <v>17</v>
      </c>
      <c r="I3" s="5"/>
      <c r="J3" s="5" t="s">
        <v>18</v>
      </c>
      <c r="K3" s="5"/>
      <c r="L3" s="5" t="s">
        <v>19</v>
      </c>
      <c r="M3" s="5"/>
      <c r="O3" s="3" t="s">
        <v>15</v>
      </c>
      <c r="Q3" s="3" t="s">
        <v>16</v>
      </c>
      <c r="S3" s="5" t="s">
        <v>17</v>
      </c>
      <c r="T3" s="5"/>
      <c r="U3" s="5" t="s">
        <v>18</v>
      </c>
      <c r="V3" s="5"/>
      <c r="W3" s="5" t="s">
        <v>19</v>
      </c>
    </row>
    <row r="4" spans="1:39" ht="12" customHeight="1" x14ac:dyDescent="0.3">
      <c r="A4" s="3">
        <v>19</v>
      </c>
      <c r="B4" s="8">
        <v>1</v>
      </c>
      <c r="D4" s="6">
        <v>157.1765</v>
      </c>
      <c r="E4" s="7"/>
      <c r="F4" s="7">
        <v>0</v>
      </c>
      <c r="G4" s="7"/>
      <c r="H4" s="7">
        <v>0</v>
      </c>
      <c r="I4" s="7"/>
      <c r="J4" s="7">
        <v>0</v>
      </c>
      <c r="K4" s="7"/>
      <c r="L4" s="7">
        <v>0</v>
      </c>
      <c r="M4" s="7"/>
      <c r="N4" s="7"/>
      <c r="O4" s="7">
        <f t="shared" ref="O4:O35" si="0">PRODUCT($B4,D4)</f>
        <v>157.1765</v>
      </c>
      <c r="P4" s="7"/>
      <c r="Q4" s="7">
        <f t="shared" ref="Q4:Q64" si="1">PRODUCT($B4,F4)</f>
        <v>0</v>
      </c>
      <c r="R4" s="7"/>
      <c r="S4" s="7">
        <f t="shared" ref="S4:S64" si="2">PRODUCT($B4,H4)</f>
        <v>0</v>
      </c>
      <c r="T4" s="7"/>
      <c r="U4" s="7">
        <f t="shared" ref="U4:U64" si="3">PRODUCT($B4,J4)</f>
        <v>0</v>
      </c>
      <c r="V4" s="7"/>
      <c r="W4" s="7">
        <f>PRODUCT($B4,L4)</f>
        <v>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ht="12" customHeight="1" x14ac:dyDescent="0.3">
      <c r="A5" s="3">
        <f t="shared" ref="A5:A64" si="4">SUM(A4,1)</f>
        <v>20</v>
      </c>
      <c r="B5" s="8">
        <f>PRODUCT(B4,1/B$1)</f>
        <v>0.970873786407767</v>
      </c>
      <c r="D5" s="7">
        <v>205.5256</v>
      </c>
      <c r="E5" s="7"/>
      <c r="F5" s="7">
        <v>58.293480000000002</v>
      </c>
      <c r="G5" s="7"/>
      <c r="H5" s="7">
        <v>0</v>
      </c>
      <c r="I5" s="7"/>
      <c r="J5" s="7">
        <v>0</v>
      </c>
      <c r="K5" s="7"/>
      <c r="L5" s="7">
        <v>0</v>
      </c>
      <c r="M5" s="7"/>
      <c r="N5" s="7"/>
      <c r="O5" s="7">
        <f t="shared" si="0"/>
        <v>199.53941747572816</v>
      </c>
      <c r="P5" s="7"/>
      <c r="Q5" s="7">
        <f t="shared" si="1"/>
        <v>56.595611650485438</v>
      </c>
      <c r="R5" s="7"/>
      <c r="S5" s="7">
        <f t="shared" si="2"/>
        <v>0</v>
      </c>
      <c r="T5" s="7"/>
      <c r="U5" s="7">
        <f t="shared" si="3"/>
        <v>0</v>
      </c>
      <c r="V5" s="7"/>
      <c r="W5" s="7">
        <f t="shared" ref="W5:W64" si="5">PRODUCT($B5,L5)</f>
        <v>0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ht="12" customHeight="1" x14ac:dyDescent="0.3">
      <c r="A6" s="3">
        <f t="shared" si="4"/>
        <v>21</v>
      </c>
      <c r="B6" s="8">
        <f t="shared" ref="B6:B64" si="6">PRODUCT(B5,1/B$1)</f>
        <v>0.94259590913375435</v>
      </c>
      <c r="D6" s="3">
        <v>221.0686</v>
      </c>
      <c r="E6" s="7"/>
      <c r="F6" s="3">
        <v>47.43553</v>
      </c>
      <c r="G6" s="7"/>
      <c r="H6" s="7">
        <v>8.8078260000000004</v>
      </c>
      <c r="I6" s="7"/>
      <c r="J6" s="7">
        <v>0</v>
      </c>
      <c r="K6" s="7"/>
      <c r="L6" s="7">
        <v>0</v>
      </c>
      <c r="M6" s="7"/>
      <c r="N6" s="7"/>
      <c r="O6" s="7">
        <f t="shared" si="0"/>
        <v>208.37835799792629</v>
      </c>
      <c r="P6" s="7"/>
      <c r="Q6" s="7">
        <f t="shared" si="1"/>
        <v>44.712536525591482</v>
      </c>
      <c r="R6" s="7"/>
      <c r="S6" s="7">
        <f t="shared" si="2"/>
        <v>8.302220755961919</v>
      </c>
      <c r="T6" s="7"/>
      <c r="U6" s="7">
        <f t="shared" si="3"/>
        <v>0</v>
      </c>
      <c r="V6" s="7"/>
      <c r="W6" s="7">
        <f t="shared" si="5"/>
        <v>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2" customHeight="1" x14ac:dyDescent="0.3">
      <c r="A7" s="3">
        <f t="shared" si="4"/>
        <v>22</v>
      </c>
      <c r="B7" s="8">
        <f t="shared" si="6"/>
        <v>0.91514165935315961</v>
      </c>
      <c r="D7" s="7">
        <v>243.09</v>
      </c>
      <c r="E7" s="7"/>
      <c r="F7" s="7">
        <v>78.450580000000002</v>
      </c>
      <c r="G7" s="7"/>
      <c r="H7" s="7">
        <v>46.293129999999998</v>
      </c>
      <c r="I7" s="7"/>
      <c r="J7" s="7">
        <v>0</v>
      </c>
      <c r="K7" s="7"/>
      <c r="L7" s="7">
        <v>0</v>
      </c>
      <c r="M7" s="7"/>
      <c r="N7" s="7"/>
      <c r="O7" s="7">
        <f t="shared" si="0"/>
        <v>222.46178597215956</v>
      </c>
      <c r="P7" s="7"/>
      <c r="Q7" s="7">
        <f t="shared" si="1"/>
        <v>71.793393958417795</v>
      </c>
      <c r="R7" s="7"/>
      <c r="S7" s="7">
        <f t="shared" si="2"/>
        <v>42.364771804851529</v>
      </c>
      <c r="T7" s="7"/>
      <c r="U7" s="7">
        <f t="shared" si="3"/>
        <v>0</v>
      </c>
      <c r="V7" s="7"/>
      <c r="W7" s="7">
        <f t="shared" si="5"/>
        <v>0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12" customHeight="1" x14ac:dyDescent="0.3">
      <c r="A8" s="3">
        <f t="shared" si="4"/>
        <v>23</v>
      </c>
      <c r="B8" s="8">
        <f t="shared" si="6"/>
        <v>0.888487047915689</v>
      </c>
      <c r="D8" s="3">
        <v>271.28800000000001</v>
      </c>
      <c r="E8" s="7"/>
      <c r="F8" s="3">
        <v>52.623379999999997</v>
      </c>
      <c r="G8" s="7"/>
      <c r="H8" s="7">
        <v>37.15157</v>
      </c>
      <c r="I8" s="7"/>
      <c r="J8" s="7">
        <v>17.357199999999999</v>
      </c>
      <c r="K8" s="7"/>
      <c r="L8" s="7">
        <v>0</v>
      </c>
      <c r="M8" s="7"/>
      <c r="N8" s="7"/>
      <c r="O8" s="7">
        <f t="shared" si="0"/>
        <v>241.03587425495144</v>
      </c>
      <c r="P8" s="7"/>
      <c r="Q8" s="7">
        <f t="shared" si="1"/>
        <v>46.755191547545508</v>
      </c>
      <c r="R8" s="7"/>
      <c r="S8" s="7">
        <f t="shared" si="2"/>
        <v>33.008688754733072</v>
      </c>
      <c r="T8" s="7"/>
      <c r="U8" s="7">
        <f t="shared" si="3"/>
        <v>15.421647388082196</v>
      </c>
      <c r="V8" s="7"/>
      <c r="W8" s="7">
        <f t="shared" si="5"/>
        <v>0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2" customHeight="1" x14ac:dyDescent="0.3">
      <c r="A9" s="3">
        <f t="shared" si="4"/>
        <v>24</v>
      </c>
      <c r="B9" s="8">
        <f t="shared" si="6"/>
        <v>0.86260878438416411</v>
      </c>
      <c r="D9" s="7">
        <v>295.21280000000002</v>
      </c>
      <c r="E9" s="7"/>
      <c r="F9" s="7">
        <v>110.6909</v>
      </c>
      <c r="G9" s="7"/>
      <c r="H9" s="7">
        <v>34.565429999999999</v>
      </c>
      <c r="I9" s="7"/>
      <c r="J9" s="7">
        <v>15.257210000000001</v>
      </c>
      <c r="K9" s="7"/>
      <c r="L9" s="7">
        <v>0</v>
      </c>
      <c r="M9" s="7"/>
      <c r="N9" s="7"/>
      <c r="O9" s="7">
        <f t="shared" si="0"/>
        <v>254.65315454264538</v>
      </c>
      <c r="P9" s="7"/>
      <c r="Q9" s="7">
        <f t="shared" si="1"/>
        <v>95.48294269138907</v>
      </c>
      <c r="R9" s="7"/>
      <c r="S9" s="7">
        <f t="shared" si="2"/>
        <v>29.816443554015915</v>
      </c>
      <c r="T9" s="7"/>
      <c r="U9" s="7">
        <f t="shared" si="3"/>
        <v>13.161003371193914</v>
      </c>
      <c r="V9" s="7"/>
      <c r="W9" s="7">
        <f t="shared" si="5"/>
        <v>0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2" customHeight="1" x14ac:dyDescent="0.3">
      <c r="A10" s="3">
        <f t="shared" si="4"/>
        <v>25</v>
      </c>
      <c r="B10" s="8">
        <f t="shared" si="6"/>
        <v>0.83748425668365445</v>
      </c>
      <c r="D10" s="7">
        <v>266.17430000000002</v>
      </c>
      <c r="E10" s="7"/>
      <c r="F10" s="7">
        <v>80.280619999999999</v>
      </c>
      <c r="G10" s="7"/>
      <c r="H10" s="7">
        <v>34.235239999999997</v>
      </c>
      <c r="I10" s="7"/>
      <c r="J10" s="7">
        <v>11.36434</v>
      </c>
      <c r="K10" s="7"/>
      <c r="L10" s="7">
        <v>0</v>
      </c>
      <c r="M10" s="7"/>
      <c r="N10" s="7"/>
      <c r="O10" s="7">
        <f t="shared" si="0"/>
        <v>222.91678578379205</v>
      </c>
      <c r="P10" s="7"/>
      <c r="Q10" s="7">
        <f t="shared" si="1"/>
        <v>67.233755366802924</v>
      </c>
      <c r="R10" s="7"/>
      <c r="S10" s="7">
        <f t="shared" si="2"/>
        <v>28.671474523786511</v>
      </c>
      <c r="T10" s="7"/>
      <c r="U10" s="7">
        <f t="shared" si="3"/>
        <v>9.5174558376003215</v>
      </c>
      <c r="V10" s="7"/>
      <c r="W10" s="7">
        <f t="shared" si="5"/>
        <v>0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2" customHeight="1" x14ac:dyDescent="0.3">
      <c r="A11" s="3">
        <f t="shared" si="4"/>
        <v>26</v>
      </c>
      <c r="B11" s="8">
        <f t="shared" si="6"/>
        <v>0.81309151134335389</v>
      </c>
      <c r="D11" s="7">
        <v>269.44850000000002</v>
      </c>
      <c r="E11" s="7"/>
      <c r="F11" s="7">
        <v>95.105249999999998</v>
      </c>
      <c r="G11" s="7"/>
      <c r="H11" s="7">
        <v>16.23047</v>
      </c>
      <c r="I11" s="7"/>
      <c r="J11" s="7">
        <v>18.340260000000001</v>
      </c>
      <c r="K11" s="7"/>
      <c r="L11" s="7">
        <v>2.0171749999999999</v>
      </c>
      <c r="M11" s="7"/>
      <c r="N11" s="7"/>
      <c r="O11" s="7">
        <f t="shared" si="0"/>
        <v>219.08628809419972</v>
      </c>
      <c r="P11" s="7"/>
      <c r="Q11" s="7">
        <f t="shared" si="1"/>
        <v>77.32927145918751</v>
      </c>
      <c r="R11" s="7"/>
      <c r="S11" s="7">
        <f t="shared" si="2"/>
        <v>13.196857382112965</v>
      </c>
      <c r="T11" s="7"/>
      <c r="U11" s="7">
        <f t="shared" si="3"/>
        <v>14.912309721830059</v>
      </c>
      <c r="V11" s="7"/>
      <c r="W11" s="7">
        <f t="shared" si="5"/>
        <v>1.6401478693940299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2" customHeight="1" x14ac:dyDescent="0.3">
      <c r="A12" s="3">
        <f t="shared" si="4"/>
        <v>27</v>
      </c>
      <c r="B12" s="8">
        <f t="shared" si="6"/>
        <v>0.78940923431393584</v>
      </c>
      <c r="D12" s="7">
        <v>291.97489999999999</v>
      </c>
      <c r="E12" s="7"/>
      <c r="F12" s="7">
        <v>122.2458</v>
      </c>
      <c r="G12" s="7"/>
      <c r="H12" s="7">
        <v>28.574359999999999</v>
      </c>
      <c r="I12" s="7"/>
      <c r="J12" s="7">
        <v>12.82311</v>
      </c>
      <c r="K12" s="7"/>
      <c r="L12" s="7">
        <v>16.82761</v>
      </c>
      <c r="M12" s="7"/>
      <c r="N12" s="7"/>
      <c r="O12" s="7">
        <f t="shared" si="0"/>
        <v>230.48768224788799</v>
      </c>
      <c r="P12" s="7"/>
      <c r="Q12" s="7">
        <f t="shared" si="1"/>
        <v>96.501963376094537</v>
      </c>
      <c r="R12" s="7"/>
      <c r="S12" s="7">
        <f t="shared" si="2"/>
        <v>22.556863648610754</v>
      </c>
      <c r="T12" s="7"/>
      <c r="U12" s="7">
        <f t="shared" si="3"/>
        <v>10.122681446623373</v>
      </c>
      <c r="V12" s="7"/>
      <c r="W12" s="7">
        <f t="shared" si="5"/>
        <v>13.28387072543353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2" customHeight="1" x14ac:dyDescent="0.3">
      <c r="A13" s="3">
        <f t="shared" si="4"/>
        <v>28</v>
      </c>
      <c r="B13" s="8">
        <f t="shared" si="6"/>
        <v>0.76641673234362706</v>
      </c>
      <c r="D13" s="7">
        <v>291.31729999999999</v>
      </c>
      <c r="E13" s="7"/>
      <c r="F13" s="7">
        <v>117.45950000000001</v>
      </c>
      <c r="G13" s="7"/>
      <c r="H13" s="7">
        <v>32.851039999999998</v>
      </c>
      <c r="I13" s="7"/>
      <c r="J13" s="7">
        <v>14.962960000000001</v>
      </c>
      <c r="K13" s="7"/>
      <c r="L13" s="7">
        <v>3.608222</v>
      </c>
      <c r="M13" s="7"/>
      <c r="N13" s="7"/>
      <c r="O13" s="7">
        <f t="shared" si="0"/>
        <v>223.2704531411681</v>
      </c>
      <c r="P13" s="7"/>
      <c r="Q13" s="7">
        <f t="shared" si="1"/>
        <v>90.022926172716268</v>
      </c>
      <c r="R13" s="7"/>
      <c r="S13" s="7">
        <f t="shared" si="2"/>
        <v>25.177586730889786</v>
      </c>
      <c r="T13" s="7"/>
      <c r="U13" s="7">
        <f t="shared" si="3"/>
        <v>11.467862909388398</v>
      </c>
      <c r="V13" s="7"/>
      <c r="W13" s="7">
        <f t="shared" si="5"/>
        <v>2.7654017148103867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2" customHeight="1" x14ac:dyDescent="0.3">
      <c r="A14" s="3">
        <f t="shared" si="4"/>
        <v>29</v>
      </c>
      <c r="B14" s="8">
        <f t="shared" si="6"/>
        <v>0.74409391489672527</v>
      </c>
      <c r="D14" s="7">
        <v>276.72300000000001</v>
      </c>
      <c r="E14" s="7"/>
      <c r="F14" s="7">
        <v>150.5752</v>
      </c>
      <c r="G14" s="7"/>
      <c r="H14" s="7">
        <v>51.363019999999999</v>
      </c>
      <c r="I14" s="7"/>
      <c r="J14" s="7">
        <v>24.582439999999998</v>
      </c>
      <c r="K14" s="7"/>
      <c r="L14" s="7">
        <v>5.6050240000000002</v>
      </c>
      <c r="M14" s="7"/>
      <c r="N14" s="7"/>
      <c r="O14" s="7">
        <f t="shared" si="0"/>
        <v>205.90790041196652</v>
      </c>
      <c r="P14" s="7"/>
      <c r="Q14" s="7">
        <f t="shared" si="1"/>
        <v>112.04209005435739</v>
      </c>
      <c r="R14" s="7"/>
      <c r="S14" s="7">
        <f t="shared" si="2"/>
        <v>38.218910632718796</v>
      </c>
      <c r="T14" s="7"/>
      <c r="U14" s="7">
        <f t="shared" si="3"/>
        <v>18.291644017313853</v>
      </c>
      <c r="V14" s="7"/>
      <c r="W14" s="7">
        <f t="shared" si="5"/>
        <v>4.1706642512501029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2" customHeight="1" x14ac:dyDescent="0.3">
      <c r="A15" s="3">
        <f t="shared" si="4"/>
        <v>30</v>
      </c>
      <c r="B15" s="8">
        <f t="shared" si="6"/>
        <v>0.72242127659876243</v>
      </c>
      <c r="D15" s="7">
        <v>232.96559999999999</v>
      </c>
      <c r="E15" s="7"/>
      <c r="F15" s="7">
        <v>164.22409999999999</v>
      </c>
      <c r="G15" s="7"/>
      <c r="H15" s="7">
        <v>68.526759999999996</v>
      </c>
      <c r="I15" s="7"/>
      <c r="J15" s="7">
        <v>33.172600000000003</v>
      </c>
      <c r="K15" s="7"/>
      <c r="L15" s="7">
        <v>26.210540000000002</v>
      </c>
      <c r="M15" s="7"/>
      <c r="N15" s="7"/>
      <c r="O15" s="7">
        <f t="shared" si="0"/>
        <v>168.29930615559664</v>
      </c>
      <c r="P15" s="7"/>
      <c r="Q15" s="7">
        <f t="shared" si="1"/>
        <v>118.63898397028282</v>
      </c>
      <c r="R15" s="7"/>
      <c r="S15" s="7">
        <f t="shared" si="2"/>
        <v>49.505189440377009</v>
      </c>
      <c r="T15" s="7"/>
      <c r="U15" s="7">
        <f t="shared" si="3"/>
        <v>23.964592040100108</v>
      </c>
      <c r="V15" s="7"/>
      <c r="W15" s="7">
        <f t="shared" si="5"/>
        <v>18.935051767142927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12" customHeight="1" x14ac:dyDescent="0.3">
      <c r="A16" s="3">
        <f t="shared" si="4"/>
        <v>31</v>
      </c>
      <c r="B16" s="8">
        <f t="shared" si="6"/>
        <v>0.70137988019297326</v>
      </c>
      <c r="D16" s="7">
        <v>251.9564</v>
      </c>
      <c r="E16" s="7"/>
      <c r="F16" s="7">
        <v>134.2167</v>
      </c>
      <c r="G16" s="7"/>
      <c r="H16" s="7">
        <v>103.3492</v>
      </c>
      <c r="I16" s="7"/>
      <c r="J16" s="7">
        <v>32.662799999999997</v>
      </c>
      <c r="K16" s="7"/>
      <c r="L16" s="7">
        <v>11.47397</v>
      </c>
      <c r="M16" s="7"/>
      <c r="N16" s="7"/>
      <c r="O16" s="7">
        <f t="shared" si="0"/>
        <v>176.71714964585286</v>
      </c>
      <c r="P16" s="7"/>
      <c r="Q16" s="7">
        <f t="shared" si="1"/>
        <v>94.136892965896237</v>
      </c>
      <c r="R16" s="7"/>
      <c r="S16" s="7">
        <f t="shared" si="2"/>
        <v>72.487049514039626</v>
      </c>
      <c r="T16" s="7"/>
      <c r="U16" s="7">
        <f t="shared" si="3"/>
        <v>22.909030750767045</v>
      </c>
      <c r="V16" s="7"/>
      <c r="W16" s="7">
        <f t="shared" si="5"/>
        <v>8.0476117039377684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2" customHeight="1" x14ac:dyDescent="0.3">
      <c r="A17" s="3">
        <f t="shared" si="4"/>
        <v>32</v>
      </c>
      <c r="B17" s="8">
        <f t="shared" si="6"/>
        <v>0.68095133999317792</v>
      </c>
      <c r="D17" s="7">
        <v>268.71069999999997</v>
      </c>
      <c r="E17" s="7"/>
      <c r="F17" s="7">
        <v>166.84440000000001</v>
      </c>
      <c r="G17" s="7"/>
      <c r="H17" s="7">
        <v>59.83343</v>
      </c>
      <c r="I17" s="7"/>
      <c r="J17" s="7">
        <v>16.38597</v>
      </c>
      <c r="K17" s="7"/>
      <c r="L17" s="7">
        <v>13.602980000000001</v>
      </c>
      <c r="M17" s="7"/>
      <c r="N17" s="7"/>
      <c r="O17" s="7">
        <f t="shared" si="0"/>
        <v>182.97891123550482</v>
      </c>
      <c r="P17" s="7"/>
      <c r="Q17" s="7">
        <f t="shared" si="1"/>
        <v>113.61291775035778</v>
      </c>
      <c r="R17" s="7"/>
      <c r="S17" s="7">
        <f t="shared" si="2"/>
        <v>40.743654334888014</v>
      </c>
      <c r="T17" s="7"/>
      <c r="U17" s="7">
        <f t="shared" si="3"/>
        <v>11.158048228588013</v>
      </c>
      <c r="V17" s="7"/>
      <c r="W17" s="7">
        <f t="shared" si="5"/>
        <v>9.2629674589004001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12" customHeight="1" x14ac:dyDescent="0.3">
      <c r="A18" s="3">
        <f t="shared" si="4"/>
        <v>33</v>
      </c>
      <c r="B18" s="8">
        <f t="shared" si="6"/>
        <v>0.66111780581861934</v>
      </c>
      <c r="D18" s="7">
        <v>274.34059999999999</v>
      </c>
      <c r="E18" s="7"/>
      <c r="F18" s="7">
        <v>162.75530000000001</v>
      </c>
      <c r="G18" s="7"/>
      <c r="H18" s="7">
        <v>76.211370000000002</v>
      </c>
      <c r="I18" s="7"/>
      <c r="J18" s="7">
        <v>30.948340000000002</v>
      </c>
      <c r="K18" s="7"/>
      <c r="L18" s="7">
        <v>15.62107</v>
      </c>
      <c r="M18" s="7"/>
      <c r="N18" s="7"/>
      <c r="O18" s="7">
        <f t="shared" si="0"/>
        <v>181.37145551896353</v>
      </c>
      <c r="P18" s="7"/>
      <c r="Q18" s="7">
        <f t="shared" si="1"/>
        <v>107.60042682135114</v>
      </c>
      <c r="R18" s="7"/>
      <c r="S18" s="7">
        <f t="shared" si="2"/>
        <v>50.384693712830952</v>
      </c>
      <c r="T18" s="7"/>
      <c r="U18" s="7">
        <f t="shared" si="3"/>
        <v>20.460498634528612</v>
      </c>
      <c r="V18" s="7"/>
      <c r="W18" s="7">
        <f t="shared" si="5"/>
        <v>10.32736752293906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12" customHeight="1" x14ac:dyDescent="0.3">
      <c r="A19" s="3">
        <f t="shared" si="4"/>
        <v>34</v>
      </c>
      <c r="B19" s="8">
        <f t="shared" si="6"/>
        <v>0.64186194739671787</v>
      </c>
      <c r="D19" s="7">
        <v>310.2165</v>
      </c>
      <c r="E19" s="7"/>
      <c r="F19" s="7">
        <v>160.6541</v>
      </c>
      <c r="G19" s="7"/>
      <c r="H19" s="7">
        <v>87.137069999999994</v>
      </c>
      <c r="I19" s="7"/>
      <c r="J19" s="7">
        <v>27.094639999999998</v>
      </c>
      <c r="K19" s="7"/>
      <c r="L19" s="7">
        <v>12.45697</v>
      </c>
      <c r="M19" s="7"/>
      <c r="N19" s="7"/>
      <c r="O19" s="7">
        <f t="shared" si="0"/>
        <v>199.11616680459392</v>
      </c>
      <c r="P19" s="7"/>
      <c r="Q19" s="7">
        <f t="shared" si="1"/>
        <v>103.11775348326705</v>
      </c>
      <c r="R19" s="7"/>
      <c r="S19" s="7">
        <f t="shared" si="2"/>
        <v>55.929969440644122</v>
      </c>
      <c r="T19" s="7"/>
      <c r="U19" s="7">
        <f t="shared" si="3"/>
        <v>17.391018394413006</v>
      </c>
      <c r="V19" s="7"/>
      <c r="W19" s="7">
        <f t="shared" si="5"/>
        <v>7.9956550228624925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12" customHeight="1" x14ac:dyDescent="0.3">
      <c r="A20" s="3">
        <f t="shared" si="4"/>
        <v>35</v>
      </c>
      <c r="B20" s="8">
        <f t="shared" si="6"/>
        <v>0.62316693922011446</v>
      </c>
      <c r="D20" s="7">
        <v>267.1705</v>
      </c>
      <c r="E20" s="7"/>
      <c r="F20" s="7">
        <v>176.82589999999999</v>
      </c>
      <c r="G20" s="7"/>
      <c r="H20" s="7">
        <v>128.44630000000001</v>
      </c>
      <c r="I20" s="7"/>
      <c r="J20" s="7">
        <v>25.64996</v>
      </c>
      <c r="K20" s="7"/>
      <c r="L20" s="7">
        <v>4.2450590000000004</v>
      </c>
      <c r="M20" s="7"/>
      <c r="N20" s="7"/>
      <c r="O20" s="7">
        <f t="shared" si="0"/>
        <v>166.4918227349076</v>
      </c>
      <c r="P20" s="7"/>
      <c r="Q20" s="7">
        <f t="shared" si="1"/>
        <v>110.19205487784203</v>
      </c>
      <c r="R20" s="7"/>
      <c r="S20" s="7">
        <f t="shared" si="2"/>
        <v>80.043487625148586</v>
      </c>
      <c r="T20" s="7"/>
      <c r="U20" s="7">
        <f t="shared" si="3"/>
        <v>15.984207064318367</v>
      </c>
      <c r="V20" s="7"/>
      <c r="W20" s="7">
        <f t="shared" si="5"/>
        <v>2.6453804238387999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12" customHeight="1" x14ac:dyDescent="0.3">
      <c r="A21" s="3">
        <f t="shared" si="4"/>
        <v>36</v>
      </c>
      <c r="B21" s="8">
        <f t="shared" si="6"/>
        <v>0.60501644584477132</v>
      </c>
      <c r="D21" s="7">
        <v>278.4169</v>
      </c>
      <c r="E21" s="7"/>
      <c r="F21" s="7">
        <v>161.4913</v>
      </c>
      <c r="G21" s="7"/>
      <c r="H21" s="7">
        <v>124.4379</v>
      </c>
      <c r="I21" s="7"/>
      <c r="J21" s="7">
        <v>15.553140000000001</v>
      </c>
      <c r="K21" s="7"/>
      <c r="L21" s="7">
        <v>34.097329999999999</v>
      </c>
      <c r="M21" s="7"/>
      <c r="N21" s="7"/>
      <c r="O21" s="7">
        <f t="shared" si="0"/>
        <v>168.4468033011191</v>
      </c>
      <c r="P21" s="7"/>
      <c r="Q21" s="7">
        <f t="shared" si="1"/>
        <v>97.704892360851716</v>
      </c>
      <c r="R21" s="7"/>
      <c r="S21" s="7">
        <f t="shared" si="2"/>
        <v>75.286975986387063</v>
      </c>
      <c r="T21" s="7"/>
      <c r="U21" s="7">
        <f t="shared" si="3"/>
        <v>9.4099054845261474</v>
      </c>
      <c r="V21" s="7"/>
      <c r="W21" s="7">
        <f t="shared" si="5"/>
        <v>20.629445409396297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12" customHeight="1" x14ac:dyDescent="0.3">
      <c r="A22" s="3">
        <f t="shared" si="4"/>
        <v>37</v>
      </c>
      <c r="B22" s="8">
        <f t="shared" si="6"/>
        <v>0.58739460761628282</v>
      </c>
      <c r="D22" s="7">
        <v>320.57339999999999</v>
      </c>
      <c r="E22" s="7"/>
      <c r="F22" s="7">
        <v>167.7894</v>
      </c>
      <c r="G22" s="7"/>
      <c r="H22" s="7">
        <v>107.623</v>
      </c>
      <c r="I22" s="7"/>
      <c r="J22" s="7">
        <v>37.120620000000002</v>
      </c>
      <c r="K22" s="7"/>
      <c r="L22" s="7">
        <v>15.61697</v>
      </c>
      <c r="M22" s="7"/>
      <c r="N22" s="7"/>
      <c r="O22" s="7">
        <f t="shared" si="0"/>
        <v>188.30308650521766</v>
      </c>
      <c r="P22" s="7"/>
      <c r="Q22" s="7">
        <f t="shared" si="1"/>
        <v>98.558588775171529</v>
      </c>
      <c r="R22" s="7"/>
      <c r="S22" s="7">
        <f t="shared" si="2"/>
        <v>63.217169855487207</v>
      </c>
      <c r="T22" s="7"/>
      <c r="U22" s="7">
        <f t="shared" si="3"/>
        <v>21.804452019373141</v>
      </c>
      <c r="V22" s="7"/>
      <c r="W22" s="7">
        <f t="shared" si="5"/>
        <v>9.1733239653052596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ht="12" customHeight="1" x14ac:dyDescent="0.3">
      <c r="A23" s="3">
        <f t="shared" si="4"/>
        <v>38</v>
      </c>
      <c r="B23" s="8">
        <f t="shared" si="6"/>
        <v>0.57028602681192508</v>
      </c>
      <c r="D23" s="7">
        <v>262.3075</v>
      </c>
      <c r="E23" s="7"/>
      <c r="F23" s="7">
        <v>145.89160000000001</v>
      </c>
      <c r="G23" s="7"/>
      <c r="H23" s="7">
        <v>157.4837</v>
      </c>
      <c r="I23" s="7"/>
      <c r="J23" s="7">
        <v>40.551499999999997</v>
      </c>
      <c r="K23" s="7"/>
      <c r="L23" s="7">
        <v>20.837800000000001</v>
      </c>
      <c r="M23" s="7"/>
      <c r="N23" s="7"/>
      <c r="O23" s="7">
        <f t="shared" si="0"/>
        <v>149.59030197796903</v>
      </c>
      <c r="P23" s="7"/>
      <c r="Q23" s="7">
        <f t="shared" si="1"/>
        <v>83.199940909234655</v>
      </c>
      <c r="R23" s="7"/>
      <c r="S23" s="7">
        <f t="shared" si="2"/>
        <v>89.81075356064116</v>
      </c>
      <c r="T23" s="7"/>
      <c r="U23" s="7">
        <f t="shared" si="3"/>
        <v>23.125953816263777</v>
      </c>
      <c r="V23" s="7"/>
      <c r="W23" s="7">
        <f t="shared" si="5"/>
        <v>11.883506169501533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12" customHeight="1" x14ac:dyDescent="0.3">
      <c r="A24" s="3">
        <f t="shared" si="4"/>
        <v>39</v>
      </c>
      <c r="B24" s="8">
        <f t="shared" si="6"/>
        <v>0.55367575418633508</v>
      </c>
      <c r="D24" s="7">
        <v>263.9502</v>
      </c>
      <c r="E24" s="7"/>
      <c r="F24" s="7">
        <v>229.6422</v>
      </c>
      <c r="G24" s="7"/>
      <c r="H24" s="7">
        <v>66.264740000000003</v>
      </c>
      <c r="I24" s="7"/>
      <c r="J24" s="7">
        <v>37.446399999999997</v>
      </c>
      <c r="K24" s="7"/>
      <c r="L24" s="7">
        <v>71.756439999999998</v>
      </c>
      <c r="M24" s="7"/>
      <c r="N24" s="7"/>
      <c r="O24" s="7">
        <f t="shared" si="0"/>
        <v>146.14282605263398</v>
      </c>
      <c r="P24" s="7"/>
      <c r="Q24" s="7">
        <f t="shared" si="1"/>
        <v>127.14731827800919</v>
      </c>
      <c r="R24" s="7"/>
      <c r="S24" s="7">
        <f t="shared" si="2"/>
        <v>36.689179895461407</v>
      </c>
      <c r="T24" s="7"/>
      <c r="U24" s="7">
        <f t="shared" si="3"/>
        <v>20.733163761563176</v>
      </c>
      <c r="V24" s="7"/>
      <c r="W24" s="7">
        <f t="shared" si="5"/>
        <v>39.729801034726499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2" customHeight="1" x14ac:dyDescent="0.3">
      <c r="A25" s="3">
        <f t="shared" si="4"/>
        <v>40</v>
      </c>
      <c r="B25" s="8">
        <f t="shared" si="6"/>
        <v>0.53754927590906321</v>
      </c>
      <c r="D25" s="7">
        <v>260.5521</v>
      </c>
      <c r="E25" s="7"/>
      <c r="F25" s="7">
        <v>195.88339999999999</v>
      </c>
      <c r="G25" s="7"/>
      <c r="H25" s="7">
        <v>80.975790000000003</v>
      </c>
      <c r="I25" s="7"/>
      <c r="J25" s="7">
        <v>59.294789999999999</v>
      </c>
      <c r="K25" s="7"/>
      <c r="L25" s="7">
        <v>39.52431</v>
      </c>
      <c r="M25" s="7"/>
      <c r="N25" s="7"/>
      <c r="O25" s="7">
        <f t="shared" si="0"/>
        <v>140.05959269158583</v>
      </c>
      <c r="P25" s="7"/>
      <c r="Q25" s="7">
        <f t="shared" si="1"/>
        <v>105.29697983260539</v>
      </c>
      <c r="R25" s="7"/>
      <c r="S25" s="7">
        <f t="shared" si="2"/>
        <v>43.528477280664362</v>
      </c>
      <c r="T25" s="7"/>
      <c r="U25" s="7">
        <f t="shared" si="3"/>
        <v>31.873871429679962</v>
      </c>
      <c r="V25" s="7"/>
      <c r="W25" s="7">
        <f t="shared" si="5"/>
        <v>21.246264221305346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12" customHeight="1" x14ac:dyDescent="0.3">
      <c r="A26" s="3">
        <f t="shared" si="4"/>
        <v>41</v>
      </c>
      <c r="B26" s="8">
        <f t="shared" si="6"/>
        <v>0.52189250088258565</v>
      </c>
      <c r="D26" s="7">
        <v>312.92189999999999</v>
      </c>
      <c r="E26" s="7"/>
      <c r="F26" s="7">
        <v>202.45429999999999</v>
      </c>
      <c r="G26" s="7"/>
      <c r="H26" s="7">
        <v>214.74250000000001</v>
      </c>
      <c r="I26" s="7"/>
      <c r="J26" s="7">
        <v>45.764749999999999</v>
      </c>
      <c r="K26" s="7"/>
      <c r="L26" s="7">
        <v>12.73738</v>
      </c>
      <c r="M26" s="7"/>
      <c r="N26" s="7"/>
      <c r="O26" s="7">
        <f t="shared" si="0"/>
        <v>163.31159297193037</v>
      </c>
      <c r="P26" s="7"/>
      <c r="Q26" s="7">
        <f t="shared" si="1"/>
        <v>105.65938094143326</v>
      </c>
      <c r="R26" s="7"/>
      <c r="S26" s="7">
        <f t="shared" si="2"/>
        <v>112.07250037077866</v>
      </c>
      <c r="T26" s="7"/>
      <c r="U26" s="7">
        <f t="shared" si="3"/>
        <v>23.88427982976631</v>
      </c>
      <c r="V26" s="7"/>
      <c r="W26" s="7">
        <f t="shared" si="5"/>
        <v>6.647543102891829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12" customHeight="1" x14ac:dyDescent="0.3">
      <c r="A27" s="3">
        <f t="shared" si="4"/>
        <v>42</v>
      </c>
      <c r="B27" s="8">
        <f t="shared" si="6"/>
        <v>0.50669174842969478</v>
      </c>
      <c r="D27" s="7">
        <v>263.0532</v>
      </c>
      <c r="E27" s="7"/>
      <c r="F27" s="7">
        <v>163.9881</v>
      </c>
      <c r="G27" s="7"/>
      <c r="H27" s="7">
        <v>150.994</v>
      </c>
      <c r="I27" s="7"/>
      <c r="J27" s="7">
        <v>77.043229999999994</v>
      </c>
      <c r="K27" s="7"/>
      <c r="L27" s="7">
        <v>31.816410000000001</v>
      </c>
      <c r="M27" s="7"/>
      <c r="N27" s="7"/>
      <c r="O27" s="7">
        <f t="shared" si="0"/>
        <v>133.28688583802619</v>
      </c>
      <c r="P27" s="7"/>
      <c r="Q27" s="7">
        <f t="shared" si="1"/>
        <v>83.091417110663627</v>
      </c>
      <c r="R27" s="7"/>
      <c r="S27" s="7">
        <f t="shared" si="2"/>
        <v>76.507413862393335</v>
      </c>
      <c r="T27" s="7"/>
      <c r="U27" s="7">
        <f t="shared" si="3"/>
        <v>39.037168913371112</v>
      </c>
      <c r="V27" s="7"/>
      <c r="W27" s="7">
        <f t="shared" si="5"/>
        <v>16.121112411656025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12" customHeight="1" x14ac:dyDescent="0.3">
      <c r="A28" s="3">
        <f t="shared" si="4"/>
        <v>43</v>
      </c>
      <c r="B28" s="8">
        <f t="shared" si="6"/>
        <v>0.49193373633950949</v>
      </c>
      <c r="D28" s="7">
        <v>305.98540000000003</v>
      </c>
      <c r="E28" s="7"/>
      <c r="F28" s="7">
        <v>213.14599999999999</v>
      </c>
      <c r="G28" s="7"/>
      <c r="H28" s="7">
        <v>124.1216</v>
      </c>
      <c r="I28" s="7"/>
      <c r="J28" s="7">
        <v>87.044139999999999</v>
      </c>
      <c r="K28" s="7"/>
      <c r="L28" s="7">
        <v>40.290489999999998</v>
      </c>
      <c r="M28" s="7"/>
      <c r="N28" s="7"/>
      <c r="O28" s="7">
        <f t="shared" si="0"/>
        <v>150.52454108733937</v>
      </c>
      <c r="P28" s="7"/>
      <c r="Q28" s="7">
        <f t="shared" si="1"/>
        <v>104.85370816582109</v>
      </c>
      <c r="R28" s="7"/>
      <c r="S28" s="7">
        <f t="shared" si="2"/>
        <v>61.059602448438064</v>
      </c>
      <c r="T28" s="7"/>
      <c r="U28" s="7">
        <f t="shared" si="3"/>
        <v>42.819949016659351</v>
      </c>
      <c r="V28" s="7"/>
      <c r="W28" s="7">
        <f t="shared" si="5"/>
        <v>19.820251284649643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12" customHeight="1" x14ac:dyDescent="0.3">
      <c r="A29" s="3">
        <f t="shared" si="4"/>
        <v>44</v>
      </c>
      <c r="B29" s="8">
        <f t="shared" si="6"/>
        <v>0.4776055692616597</v>
      </c>
      <c r="D29" s="7">
        <v>322.94420000000002</v>
      </c>
      <c r="E29" s="7"/>
      <c r="F29" s="7">
        <v>209.49180000000001</v>
      </c>
      <c r="G29" s="7"/>
      <c r="H29" s="7">
        <v>129.13399999999999</v>
      </c>
      <c r="I29" s="7"/>
      <c r="J29" s="7">
        <v>83.367670000000004</v>
      </c>
      <c r="K29" s="7"/>
      <c r="L29" s="7">
        <v>119.7727</v>
      </c>
      <c r="M29" s="7"/>
      <c r="N29" s="7"/>
      <c r="O29" s="7">
        <f t="shared" si="0"/>
        <v>154.23994848075128</v>
      </c>
      <c r="P29" s="7"/>
      <c r="Q29" s="7">
        <f t="shared" si="1"/>
        <v>100.05445039464976</v>
      </c>
      <c r="R29" s="7"/>
      <c r="S29" s="7">
        <f t="shared" si="2"/>
        <v>61.67511758103516</v>
      </c>
      <c r="T29" s="7"/>
      <c r="U29" s="7">
        <f t="shared" si="3"/>
        <v>39.816863488368192</v>
      </c>
      <c r="V29" s="7"/>
      <c r="W29" s="7">
        <f t="shared" si="5"/>
        <v>57.20410856550599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12" customHeight="1" x14ac:dyDescent="0.3">
      <c r="A30" s="3">
        <f t="shared" si="4"/>
        <v>45</v>
      </c>
      <c r="B30" s="8">
        <f t="shared" si="6"/>
        <v>0.46369472743850459</v>
      </c>
      <c r="D30" s="7">
        <v>302.14699999999999</v>
      </c>
      <c r="E30" s="7"/>
      <c r="F30" s="7">
        <v>266.17649999999998</v>
      </c>
      <c r="G30" s="7"/>
      <c r="H30" s="7">
        <v>124.0115</v>
      </c>
      <c r="I30" s="7"/>
      <c r="J30" s="7">
        <v>87.403580000000005</v>
      </c>
      <c r="K30" s="7"/>
      <c r="L30" s="7">
        <v>35.466270000000002</v>
      </c>
      <c r="M30" s="7"/>
      <c r="N30" s="7"/>
      <c r="O30" s="7">
        <f t="shared" si="0"/>
        <v>140.10397081136185</v>
      </c>
      <c r="P30" s="7"/>
      <c r="Q30" s="7">
        <f t="shared" si="1"/>
        <v>123.4246396180351</v>
      </c>
      <c r="R30" s="7"/>
      <c r="S30" s="7">
        <f t="shared" si="2"/>
        <v>57.503478691740114</v>
      </c>
      <c r="T30" s="7"/>
      <c r="U30" s="7">
        <f t="shared" si="3"/>
        <v>40.528579205249535</v>
      </c>
      <c r="V30" s="7"/>
      <c r="W30" s="7">
        <f t="shared" si="5"/>
        <v>16.445522400910413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12" customHeight="1" x14ac:dyDescent="0.3">
      <c r="A31" s="3">
        <f t="shared" si="4"/>
        <v>46</v>
      </c>
      <c r="B31" s="8">
        <f t="shared" si="6"/>
        <v>0.45018905576553847</v>
      </c>
      <c r="D31" s="7">
        <v>309.27269999999999</v>
      </c>
      <c r="E31" s="7"/>
      <c r="F31" s="7">
        <v>242.0899</v>
      </c>
      <c r="G31" s="7"/>
      <c r="H31" s="7">
        <v>155.0069</v>
      </c>
      <c r="I31" s="7"/>
      <c r="J31" s="7">
        <v>69.755039999999994</v>
      </c>
      <c r="K31" s="7"/>
      <c r="L31" s="7">
        <v>19.107030000000002</v>
      </c>
      <c r="M31" s="7"/>
      <c r="N31" s="7"/>
      <c r="O31" s="7">
        <f t="shared" si="0"/>
        <v>139.23118478705865</v>
      </c>
      <c r="P31" s="7"/>
      <c r="Q31" s="7">
        <f t="shared" si="1"/>
        <v>108.98622349137364</v>
      </c>
      <c r="R31" s="7"/>
      <c r="S31" s="7">
        <f t="shared" si="2"/>
        <v>69.78240994814324</v>
      </c>
      <c r="T31" s="7"/>
      <c r="U31" s="7">
        <f t="shared" si="3"/>
        <v>31.402955592487363</v>
      </c>
      <c r="V31" s="7"/>
      <c r="W31" s="7">
        <f t="shared" si="5"/>
        <v>8.6017757941838173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12" customHeight="1" x14ac:dyDescent="0.3">
      <c r="A32" s="3">
        <f t="shared" si="4"/>
        <v>47</v>
      </c>
      <c r="B32" s="8">
        <f t="shared" si="6"/>
        <v>0.43707675317042571</v>
      </c>
      <c r="D32" s="7">
        <v>359.36020000000002</v>
      </c>
      <c r="E32" s="7"/>
      <c r="F32" s="7">
        <v>211.1174</v>
      </c>
      <c r="G32" s="7"/>
      <c r="H32" s="7">
        <v>131.49529999999999</v>
      </c>
      <c r="I32" s="7"/>
      <c r="J32" s="7">
        <v>58.564190000000004</v>
      </c>
      <c r="K32" s="7"/>
      <c r="L32" s="7">
        <v>49.320500000000003</v>
      </c>
      <c r="M32" s="7"/>
      <c r="N32" s="7"/>
      <c r="O32" s="7">
        <f t="shared" si="0"/>
        <v>157.06798943467481</v>
      </c>
      <c r="P32" s="7"/>
      <c r="Q32" s="7">
        <f t="shared" si="1"/>
        <v>92.27450772978203</v>
      </c>
      <c r="R32" s="7"/>
      <c r="S32" s="7">
        <f t="shared" si="2"/>
        <v>57.473538781171072</v>
      </c>
      <c r="T32" s="7"/>
      <c r="U32" s="7">
        <f t="shared" si="3"/>
        <v>25.597046017255916</v>
      </c>
      <c r="V32" s="7"/>
      <c r="W32" s="7">
        <f t="shared" si="5"/>
        <v>21.556844004741983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ht="12" customHeight="1" x14ac:dyDescent="0.3">
      <c r="A33" s="3">
        <f t="shared" si="4"/>
        <v>48</v>
      </c>
      <c r="B33" s="8">
        <f t="shared" si="6"/>
        <v>0.42434636230138417</v>
      </c>
      <c r="D33" s="7">
        <v>312.79939999999999</v>
      </c>
      <c r="E33" s="7"/>
      <c r="F33" s="7">
        <v>246.9966</v>
      </c>
      <c r="G33" s="7"/>
      <c r="H33" s="7">
        <v>169.69919999999999</v>
      </c>
      <c r="I33" s="7"/>
      <c r="J33" s="7">
        <v>65.484039999999993</v>
      </c>
      <c r="K33" s="7"/>
      <c r="L33" s="7">
        <v>69.007159999999999</v>
      </c>
      <c r="M33" s="7"/>
      <c r="N33" s="7"/>
      <c r="O33" s="7">
        <f t="shared" si="0"/>
        <v>132.73528752005558</v>
      </c>
      <c r="P33" s="7"/>
      <c r="Q33" s="7">
        <f t="shared" si="1"/>
        <v>104.81210871081007</v>
      </c>
      <c r="R33" s="7"/>
      <c r="S33" s="7">
        <f t="shared" si="2"/>
        <v>72.011238205455044</v>
      </c>
      <c r="T33" s="7"/>
      <c r="U33" s="7">
        <f t="shared" si="3"/>
        <v>27.78791416279833</v>
      </c>
      <c r="V33" s="7"/>
      <c r="W33" s="7">
        <f t="shared" si="5"/>
        <v>29.282937318749585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12" customHeight="1" x14ac:dyDescent="0.3">
      <c r="A34" s="3">
        <f t="shared" si="4"/>
        <v>49</v>
      </c>
      <c r="B34" s="8">
        <f t="shared" si="6"/>
        <v>0.41198675951590696</v>
      </c>
      <c r="D34" s="7">
        <v>345.37599999999998</v>
      </c>
      <c r="E34" s="7"/>
      <c r="F34" s="7">
        <v>226.99340000000001</v>
      </c>
      <c r="G34" s="7"/>
      <c r="H34" s="7">
        <v>149.1574</v>
      </c>
      <c r="I34" s="7"/>
      <c r="J34" s="7">
        <v>56.810960000000001</v>
      </c>
      <c r="K34" s="7"/>
      <c r="L34" s="7">
        <v>32.766730000000003</v>
      </c>
      <c r="M34" s="7"/>
      <c r="N34" s="7"/>
      <c r="O34" s="7">
        <f t="shared" si="0"/>
        <v>142.29033905456586</v>
      </c>
      <c r="P34" s="7"/>
      <c r="Q34" s="7">
        <f t="shared" si="1"/>
        <v>93.518275297498079</v>
      </c>
      <c r="R34" s="7"/>
      <c r="S34" s="7">
        <f t="shared" si="2"/>
        <v>61.450873883817941</v>
      </c>
      <c r="T34" s="7"/>
      <c r="U34" s="7">
        <f t="shared" si="3"/>
        <v>23.40536331538781</v>
      </c>
      <c r="V34" s="7"/>
      <c r="W34" s="7">
        <f t="shared" si="5"/>
        <v>13.499458912632655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12" customHeight="1" x14ac:dyDescent="0.3">
      <c r="A35" s="3">
        <f t="shared" si="4"/>
        <v>50</v>
      </c>
      <c r="B35" s="8">
        <f t="shared" si="6"/>
        <v>0.39998714516107475</v>
      </c>
      <c r="D35" s="7">
        <v>396.63420000000002</v>
      </c>
      <c r="E35" s="7"/>
      <c r="F35" s="7">
        <v>295.99630000000002</v>
      </c>
      <c r="G35" s="7"/>
      <c r="H35" s="7">
        <v>260.10520000000002</v>
      </c>
      <c r="I35" s="7"/>
      <c r="J35" s="7">
        <v>87.689319999999995</v>
      </c>
      <c r="K35" s="7"/>
      <c r="L35" s="7">
        <v>62.781489999999998</v>
      </c>
      <c r="M35" s="7"/>
      <c r="N35" s="7"/>
      <c r="O35" s="7">
        <f t="shared" si="0"/>
        <v>158.64858133124676</v>
      </c>
      <c r="P35" s="7"/>
      <c r="Q35" s="7">
        <f t="shared" si="1"/>
        <v>118.39471501524103</v>
      </c>
      <c r="R35" s="7"/>
      <c r="S35" s="7">
        <f t="shared" si="2"/>
        <v>104.03873638955039</v>
      </c>
      <c r="T35" s="7"/>
      <c r="U35" s="7">
        <f t="shared" si="3"/>
        <v>35.074600767915932</v>
      </c>
      <c r="V35" s="7"/>
      <c r="W35" s="7">
        <f t="shared" si="5"/>
        <v>25.111788954058561</v>
      </c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12" customHeight="1" x14ac:dyDescent="0.3">
      <c r="A36" s="3">
        <f t="shared" si="4"/>
        <v>51</v>
      </c>
      <c r="B36" s="8">
        <f t="shared" si="6"/>
        <v>0.3883370341369658</v>
      </c>
      <c r="D36" s="7">
        <v>403.49560000000002</v>
      </c>
      <c r="E36" s="7"/>
      <c r="F36" s="7">
        <v>295.07580000000002</v>
      </c>
      <c r="G36" s="7"/>
      <c r="H36" s="7">
        <v>261.69749999999999</v>
      </c>
      <c r="I36" s="7"/>
      <c r="J36" s="7">
        <v>113.4109</v>
      </c>
      <c r="K36" s="7"/>
      <c r="L36" s="7">
        <v>37.765000000000001</v>
      </c>
      <c r="M36" s="7"/>
      <c r="N36" s="7"/>
      <c r="O36" s="7">
        <f t="shared" ref="O36:O64" si="7">PRODUCT($B36,D36)</f>
        <v>156.69228459131551</v>
      </c>
      <c r="P36" s="7"/>
      <c r="Q36" s="7">
        <f t="shared" si="1"/>
        <v>114.58886101759249</v>
      </c>
      <c r="R36" s="7"/>
      <c r="S36" s="7">
        <f t="shared" si="2"/>
        <v>101.6268309910586</v>
      </c>
      <c r="T36" s="7"/>
      <c r="U36" s="7">
        <f t="shared" si="3"/>
        <v>44.041652544804016</v>
      </c>
      <c r="V36" s="7"/>
      <c r="W36" s="7">
        <f t="shared" si="5"/>
        <v>14.665548094182514</v>
      </c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12" customHeight="1" x14ac:dyDescent="0.3">
      <c r="A37" s="3">
        <f t="shared" si="4"/>
        <v>52</v>
      </c>
      <c r="B37" s="8">
        <f t="shared" si="6"/>
        <v>0.37702624673491825</v>
      </c>
      <c r="D37" s="7">
        <v>402.01519999999999</v>
      </c>
      <c r="E37" s="7"/>
      <c r="F37" s="7">
        <v>247.63030000000001</v>
      </c>
      <c r="G37" s="7"/>
      <c r="H37" s="7">
        <v>168.30430000000001</v>
      </c>
      <c r="I37" s="7"/>
      <c r="J37" s="7">
        <v>113.1403</v>
      </c>
      <c r="K37" s="7"/>
      <c r="L37" s="7">
        <v>62.561729999999997</v>
      </c>
      <c r="M37" s="7"/>
      <c r="N37" s="7"/>
      <c r="O37" s="7">
        <f t="shared" si="7"/>
        <v>151.5702819863875</v>
      </c>
      <c r="P37" s="7"/>
      <c r="Q37" s="7">
        <f t="shared" si="1"/>
        <v>93.363122586841826</v>
      </c>
      <c r="R37" s="7"/>
      <c r="S37" s="7">
        <f t="shared" si="2"/>
        <v>63.455138538347704</v>
      </c>
      <c r="T37" s="7"/>
      <c r="U37" s="7">
        <f t="shared" si="3"/>
        <v>42.656862663462668</v>
      </c>
      <c r="V37" s="7"/>
      <c r="W37" s="7">
        <f t="shared" si="5"/>
        <v>23.587414251143336</v>
      </c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ht="12" customHeight="1" x14ac:dyDescent="0.3">
      <c r="A38" s="3">
        <f t="shared" si="4"/>
        <v>53</v>
      </c>
      <c r="B38" s="8">
        <f t="shared" si="6"/>
        <v>0.3660448997426391</v>
      </c>
      <c r="D38" s="7">
        <v>441.65910000000002</v>
      </c>
      <c r="E38" s="7"/>
      <c r="F38" s="7">
        <v>370.07080000000002</v>
      </c>
      <c r="G38" s="7"/>
      <c r="H38" s="7">
        <v>224.97030000000001</v>
      </c>
      <c r="I38" s="7"/>
      <c r="J38" s="7">
        <v>95.713669999999993</v>
      </c>
      <c r="K38" s="7"/>
      <c r="L38" s="7">
        <v>69.773610000000005</v>
      </c>
      <c r="M38" s="7"/>
      <c r="N38" s="7"/>
      <c r="O38" s="7">
        <f t="shared" si="7"/>
        <v>161.66706097992423</v>
      </c>
      <c r="P38" s="7"/>
      <c r="Q38" s="7">
        <f t="shared" si="1"/>
        <v>135.46252888367826</v>
      </c>
      <c r="R38" s="7"/>
      <c r="S38" s="7">
        <f t="shared" si="2"/>
        <v>82.349230908571442</v>
      </c>
      <c r="T38" s="7"/>
      <c r="U38" s="7">
        <f t="shared" si="3"/>
        <v>35.035500739150038</v>
      </c>
      <c r="V38" s="7"/>
      <c r="W38" s="7">
        <f t="shared" si="5"/>
        <v>25.540274077132004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ht="12" customHeight="1" x14ac:dyDescent="0.3">
      <c r="A39" s="3">
        <f t="shared" si="4"/>
        <v>54</v>
      </c>
      <c r="B39" s="8">
        <f t="shared" si="6"/>
        <v>0.35538339780838746</v>
      </c>
      <c r="D39" s="7">
        <v>427.1422</v>
      </c>
      <c r="E39" s="7"/>
      <c r="F39" s="7">
        <v>411.12799999999999</v>
      </c>
      <c r="G39" s="7"/>
      <c r="H39" s="7">
        <v>214.81530000000001</v>
      </c>
      <c r="I39" s="7"/>
      <c r="J39" s="7">
        <v>97.531720000000007</v>
      </c>
      <c r="K39" s="7"/>
      <c r="L39" s="7">
        <v>97.02534</v>
      </c>
      <c r="M39" s="7"/>
      <c r="N39" s="7"/>
      <c r="O39" s="7">
        <f t="shared" si="7"/>
        <v>151.79924638334981</v>
      </c>
      <c r="P39" s="7"/>
      <c r="Q39" s="7">
        <f t="shared" si="1"/>
        <v>146.10806557416672</v>
      </c>
      <c r="R39" s="7"/>
      <c r="S39" s="7">
        <f t="shared" si="2"/>
        <v>76.341791215228099</v>
      </c>
      <c r="T39" s="7"/>
      <c r="U39" s="7">
        <f t="shared" si="3"/>
        <v>34.661154047696265</v>
      </c>
      <c r="V39" s="7"/>
      <c r="W39" s="7">
        <f t="shared" si="5"/>
        <v>34.481195002714045</v>
      </c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12" customHeight="1" x14ac:dyDescent="0.3">
      <c r="A40" s="3">
        <f t="shared" si="4"/>
        <v>55</v>
      </c>
      <c r="B40" s="8">
        <f t="shared" si="6"/>
        <v>0.34503242505668685</v>
      </c>
      <c r="D40" s="7">
        <v>457.65320000000003</v>
      </c>
      <c r="E40" s="7"/>
      <c r="F40" s="7">
        <v>365.07920000000001</v>
      </c>
      <c r="G40" s="7"/>
      <c r="H40" s="7">
        <v>278.82459999999998</v>
      </c>
      <c r="I40" s="7"/>
      <c r="J40" s="7">
        <v>144.53659999999999</v>
      </c>
      <c r="K40" s="7"/>
      <c r="L40" s="7">
        <v>46.029420000000002</v>
      </c>
      <c r="M40" s="7"/>
      <c r="N40" s="7"/>
      <c r="O40" s="7">
        <f t="shared" si="7"/>
        <v>157.90519343095292</v>
      </c>
      <c r="P40" s="7"/>
      <c r="Q40" s="7">
        <f t="shared" si="1"/>
        <v>125.96416171375519</v>
      </c>
      <c r="R40" s="7"/>
      <c r="S40" s="7">
        <f t="shared" si="2"/>
        <v>96.203527903460682</v>
      </c>
      <c r="T40" s="7"/>
      <c r="U40" s="7">
        <f t="shared" si="3"/>
        <v>49.869813607448322</v>
      </c>
      <c r="V40" s="7"/>
      <c r="W40" s="7">
        <f t="shared" si="5"/>
        <v>15.881642406552764</v>
      </c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12" customHeight="1" x14ac:dyDescent="0.3">
      <c r="A41" s="3">
        <f t="shared" si="4"/>
        <v>56</v>
      </c>
      <c r="B41" s="8">
        <f t="shared" si="6"/>
        <v>0.33498293694823966</v>
      </c>
      <c r="D41" s="7">
        <v>504.37610000000001</v>
      </c>
      <c r="E41" s="7"/>
      <c r="F41" s="7">
        <v>389.66039999999998</v>
      </c>
      <c r="G41" s="7"/>
      <c r="H41" s="7">
        <v>224.85839999999999</v>
      </c>
      <c r="I41" s="7"/>
      <c r="J41" s="7">
        <v>112.9872</v>
      </c>
      <c r="K41" s="7"/>
      <c r="L41" s="7">
        <v>101.4555</v>
      </c>
      <c r="M41" s="7"/>
      <c r="N41" s="7"/>
      <c r="O41" s="7">
        <f t="shared" si="7"/>
        <v>168.95738730449904</v>
      </c>
      <c r="P41" s="7"/>
      <c r="Q41" s="7">
        <f t="shared" si="1"/>
        <v>130.52958520442584</v>
      </c>
      <c r="R41" s="7"/>
      <c r="S41" s="7">
        <f t="shared" si="2"/>
        <v>75.323727229482046</v>
      </c>
      <c r="T41" s="7"/>
      <c r="U41" s="7">
        <f t="shared" si="3"/>
        <v>37.848784093558145</v>
      </c>
      <c r="V41" s="7"/>
      <c r="W41" s="7">
        <f t="shared" si="5"/>
        <v>33.985861359552132</v>
      </c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ht="12" customHeight="1" x14ac:dyDescent="0.3">
      <c r="A42" s="3">
        <f t="shared" si="4"/>
        <v>57</v>
      </c>
      <c r="B42" s="8">
        <f t="shared" si="6"/>
        <v>0.3252261523769317</v>
      </c>
      <c r="D42" s="7">
        <v>514.06730000000005</v>
      </c>
      <c r="E42" s="7"/>
      <c r="F42" s="7">
        <v>395.52190000000002</v>
      </c>
      <c r="G42" s="7"/>
      <c r="H42" s="7">
        <v>246.72810000000001</v>
      </c>
      <c r="I42" s="7"/>
      <c r="J42" s="7">
        <v>149.62889999999999</v>
      </c>
      <c r="K42" s="7"/>
      <c r="L42" s="7">
        <v>74.811340000000001</v>
      </c>
      <c r="M42" s="7"/>
      <c r="N42" s="7"/>
      <c r="O42" s="7">
        <f t="shared" si="7"/>
        <v>167.18813004179788</v>
      </c>
      <c r="P42" s="7"/>
      <c r="Q42" s="7">
        <f t="shared" si="1"/>
        <v>128.63406571781354</v>
      </c>
      <c r="R42" s="7"/>
      <c r="S42" s="7">
        <f t="shared" si="2"/>
        <v>80.242430646270847</v>
      </c>
      <c r="T42" s="7"/>
      <c r="U42" s="7">
        <f t="shared" si="3"/>
        <v>48.663231431392674</v>
      </c>
      <c r="V42" s="7"/>
      <c r="W42" s="7">
        <f t="shared" si="5"/>
        <v>24.330604262362446</v>
      </c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ht="12" customHeight="1" x14ac:dyDescent="0.3">
      <c r="A43" s="3">
        <f t="shared" si="4"/>
        <v>58</v>
      </c>
      <c r="B43" s="8">
        <f t="shared" si="6"/>
        <v>0.31575354599702105</v>
      </c>
      <c r="D43" s="7">
        <v>575.28830000000005</v>
      </c>
      <c r="E43" s="7"/>
      <c r="F43" s="7">
        <v>419.34829999999999</v>
      </c>
      <c r="G43" s="7"/>
      <c r="H43" s="7">
        <v>245.4522</v>
      </c>
      <c r="I43" s="7"/>
      <c r="J43" s="7">
        <v>133.17009999999999</v>
      </c>
      <c r="K43" s="7"/>
      <c r="L43" s="7">
        <v>71.939049999999995</v>
      </c>
      <c r="M43" s="7"/>
      <c r="N43" s="7"/>
      <c r="O43" s="7">
        <f t="shared" si="7"/>
        <v>181.64932069559805</v>
      </c>
      <c r="P43" s="7"/>
      <c r="Q43" s="7">
        <f t="shared" si="1"/>
        <v>132.41071273282259</v>
      </c>
      <c r="R43" s="7"/>
      <c r="S43" s="7">
        <f t="shared" si="2"/>
        <v>77.502402522770012</v>
      </c>
      <c r="T43" s="7"/>
      <c r="U43" s="7">
        <f t="shared" si="3"/>
        <v>42.048931295777891</v>
      </c>
      <c r="V43" s="7"/>
      <c r="W43" s="7">
        <f t="shared" si="5"/>
        <v>22.715010133156994</v>
      </c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ht="12" customHeight="1" x14ac:dyDescent="0.3">
      <c r="A44" s="3">
        <f t="shared" si="4"/>
        <v>59</v>
      </c>
      <c r="B44" s="8">
        <f t="shared" si="6"/>
        <v>0.30655684077380685</v>
      </c>
      <c r="D44" s="7">
        <v>542.43889999999999</v>
      </c>
      <c r="E44" s="7"/>
      <c r="F44" s="7">
        <v>451.88900000000001</v>
      </c>
      <c r="G44" s="7"/>
      <c r="H44" s="7">
        <v>310.04180000000002</v>
      </c>
      <c r="I44" s="7"/>
      <c r="J44" s="7">
        <v>148.4462</v>
      </c>
      <c r="K44" s="7"/>
      <c r="L44" s="7">
        <v>89.023629999999997</v>
      </c>
      <c r="M44" s="7"/>
      <c r="N44" s="7"/>
      <c r="O44" s="7">
        <f t="shared" si="7"/>
        <v>166.28835549681892</v>
      </c>
      <c r="P44" s="7"/>
      <c r="Q44" s="7">
        <f t="shared" si="1"/>
        <v>138.5296642204348</v>
      </c>
      <c r="R44" s="7"/>
      <c r="S44" s="7">
        <f t="shared" si="2"/>
        <v>95.04543471582447</v>
      </c>
      <c r="T44" s="7"/>
      <c r="U44" s="7">
        <f t="shared" si="3"/>
        <v>45.507198096876685</v>
      </c>
      <c r="V44" s="7"/>
      <c r="W44" s="7">
        <f t="shared" si="5"/>
        <v>27.290802767016295</v>
      </c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ht="12" customHeight="1" x14ac:dyDescent="0.3">
      <c r="A45" s="3">
        <f t="shared" si="4"/>
        <v>60</v>
      </c>
      <c r="B45" s="8">
        <f t="shared" si="6"/>
        <v>0.29762800075126877</v>
      </c>
      <c r="D45" s="7">
        <v>538.54610000000002</v>
      </c>
      <c r="E45" s="7"/>
      <c r="F45" s="7">
        <v>402.31849999999997</v>
      </c>
      <c r="G45" s="7"/>
      <c r="H45" s="7">
        <v>319.524</v>
      </c>
      <c r="I45" s="7"/>
      <c r="J45" s="7">
        <v>186.11080000000001</v>
      </c>
      <c r="K45" s="7"/>
      <c r="L45" s="7">
        <v>99.230419999999995</v>
      </c>
      <c r="M45" s="7"/>
      <c r="N45" s="7"/>
      <c r="O45" s="7">
        <f t="shared" si="7"/>
        <v>160.28639905539288</v>
      </c>
      <c r="P45" s="7"/>
      <c r="Q45" s="7">
        <f t="shared" si="1"/>
        <v>119.74125082024932</v>
      </c>
      <c r="R45" s="7"/>
      <c r="S45" s="7">
        <f t="shared" si="2"/>
        <v>95.099289312048398</v>
      </c>
      <c r="T45" s="7"/>
      <c r="U45" s="7">
        <f t="shared" si="3"/>
        <v>55.391785322219235</v>
      </c>
      <c r="V45" s="7"/>
      <c r="W45" s="7">
        <f t="shared" si="5"/>
        <v>29.533751518308716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ht="12" customHeight="1" x14ac:dyDescent="0.3">
      <c r="A46" s="3">
        <f t="shared" si="4"/>
        <v>61</v>
      </c>
      <c r="B46" s="8">
        <f t="shared" si="6"/>
        <v>0.28895922403035801</v>
      </c>
      <c r="D46" s="7">
        <v>564.26919999999996</v>
      </c>
      <c r="E46" s="7"/>
      <c r="F46" s="7">
        <v>418.72710000000001</v>
      </c>
      <c r="G46" s="7"/>
      <c r="H46" s="7">
        <v>304.44709999999998</v>
      </c>
      <c r="I46" s="7"/>
      <c r="J46" s="7">
        <v>190.96789999999999</v>
      </c>
      <c r="K46" s="7"/>
      <c r="L46" s="7">
        <v>152.73990000000001</v>
      </c>
      <c r="M46" s="7"/>
      <c r="N46" s="7"/>
      <c r="O46" s="7">
        <f t="shared" si="7"/>
        <v>163.05079017623086</v>
      </c>
      <c r="P46" s="7"/>
      <c r="Q46" s="7">
        <f t="shared" si="1"/>
        <v>120.99505789648212</v>
      </c>
      <c r="R46" s="7"/>
      <c r="S46" s="7">
        <f t="shared" si="2"/>
        <v>87.9727977742928</v>
      </c>
      <c r="T46" s="7"/>
      <c r="U46" s="7">
        <f t="shared" si="3"/>
        <v>55.181936198707</v>
      </c>
      <c r="V46" s="7"/>
      <c r="W46" s="7">
        <f t="shared" si="5"/>
        <v>44.135602982474481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 ht="12" customHeight="1" x14ac:dyDescent="0.3">
      <c r="A47" s="3">
        <f t="shared" si="4"/>
        <v>62</v>
      </c>
      <c r="B47" s="8">
        <f t="shared" si="6"/>
        <v>0.28054293595180391</v>
      </c>
      <c r="D47" s="7">
        <v>400.40780000000001</v>
      </c>
      <c r="E47" s="7"/>
      <c r="F47" s="7">
        <v>311.12889999999999</v>
      </c>
      <c r="G47" s="7"/>
      <c r="H47" s="7">
        <v>214.86699999999999</v>
      </c>
      <c r="I47" s="7"/>
      <c r="J47" s="7">
        <v>115.9769</v>
      </c>
      <c r="K47" s="7"/>
      <c r="L47" s="7">
        <v>62.366300000000003</v>
      </c>
      <c r="M47" s="7"/>
      <c r="N47" s="7"/>
      <c r="O47" s="7">
        <f t="shared" si="7"/>
        <v>112.33157979000271</v>
      </c>
      <c r="P47" s="7"/>
      <c r="Q47" s="7">
        <f t="shared" si="1"/>
        <v>87.285015065455198</v>
      </c>
      <c r="R47" s="7"/>
      <c r="S47" s="7">
        <f t="shared" si="2"/>
        <v>60.279419019156251</v>
      </c>
      <c r="T47" s="7"/>
      <c r="U47" s="7">
        <f t="shared" si="3"/>
        <v>32.536500028588769</v>
      </c>
      <c r="V47" s="7"/>
      <c r="W47" s="7">
        <f t="shared" si="5"/>
        <v>17.49642490645099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 ht="12" customHeight="1" x14ac:dyDescent="0.3">
      <c r="A48" s="3">
        <f t="shared" si="4"/>
        <v>63</v>
      </c>
      <c r="B48" s="8">
        <f t="shared" si="6"/>
        <v>0.27237178247747951</v>
      </c>
      <c r="D48" s="7">
        <v>387.59359999999998</v>
      </c>
      <c r="E48" s="7"/>
      <c r="F48" s="7">
        <v>262.63909999999998</v>
      </c>
      <c r="G48" s="7"/>
      <c r="H48" s="7">
        <v>260.34449999999998</v>
      </c>
      <c r="I48" s="7"/>
      <c r="J48" s="7">
        <v>140.15860000000001</v>
      </c>
      <c r="K48" s="7"/>
      <c r="L48" s="7">
        <v>89.74485</v>
      </c>
      <c r="M48" s="7"/>
      <c r="N48" s="7"/>
      <c r="O48" s="7">
        <f t="shared" si="7"/>
        <v>105.5695597088632</v>
      </c>
      <c r="P48" s="7"/>
      <c r="Q48" s="7">
        <f t="shared" si="1"/>
        <v>71.535479815280979</v>
      </c>
      <c r="R48" s="7"/>
      <c r="S48" s="7">
        <f t="shared" si="2"/>
        <v>70.910495523208155</v>
      </c>
      <c r="T48" s="7"/>
      <c r="U48" s="7">
        <f t="shared" si="3"/>
        <v>38.17524771154806</v>
      </c>
      <c r="V48" s="7"/>
      <c r="W48" s="7">
        <f t="shared" si="5"/>
        <v>24.443964762674028</v>
      </c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ht="12" customHeight="1" x14ac:dyDescent="0.3">
      <c r="A49" s="3">
        <f t="shared" si="4"/>
        <v>64</v>
      </c>
      <c r="B49" s="8">
        <f t="shared" si="6"/>
        <v>0.26443862376454319</v>
      </c>
      <c r="D49" s="7">
        <v>387.39229999999998</v>
      </c>
      <c r="E49" s="7"/>
      <c r="F49" s="7">
        <v>281.97149999999999</v>
      </c>
      <c r="G49" s="7"/>
      <c r="H49" s="7">
        <v>301.2251</v>
      </c>
      <c r="I49" s="7"/>
      <c r="J49" s="7">
        <v>133.0932</v>
      </c>
      <c r="K49" s="7"/>
      <c r="L49" s="7">
        <v>98.499889999999994</v>
      </c>
      <c r="M49" s="7"/>
      <c r="N49" s="7"/>
      <c r="O49" s="7">
        <f t="shared" si="7"/>
        <v>102.44148666898104</v>
      </c>
      <c r="P49" s="7"/>
      <c r="Q49" s="7">
        <f t="shared" si="1"/>
        <v>74.564155400823893</v>
      </c>
      <c r="R49" s="7"/>
      <c r="S49" s="7">
        <f t="shared" si="2"/>
        <v>79.655550887336901</v>
      </c>
      <c r="T49" s="7"/>
      <c r="U49" s="7">
        <f t="shared" si="3"/>
        <v>35.194982640419099</v>
      </c>
      <c r="V49" s="7"/>
      <c r="W49" s="7">
        <f t="shared" si="5"/>
        <v>26.047175352558888</v>
      </c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ht="12" customHeight="1" x14ac:dyDescent="0.3">
      <c r="A50" s="3">
        <f t="shared" si="4"/>
        <v>65</v>
      </c>
      <c r="B50" s="8">
        <f t="shared" si="6"/>
        <v>0.25673652792674095</v>
      </c>
      <c r="D50" s="7">
        <v>305.23559999999998</v>
      </c>
      <c r="E50" s="7"/>
      <c r="F50" s="7">
        <v>267.70420000000001</v>
      </c>
      <c r="G50" s="7"/>
      <c r="H50" s="7">
        <v>302.66410000000002</v>
      </c>
      <c r="I50" s="7"/>
      <c r="J50" s="7">
        <v>133.5</v>
      </c>
      <c r="K50" s="7"/>
      <c r="L50" s="7">
        <v>124.65689999999999</v>
      </c>
      <c r="M50" s="7"/>
      <c r="N50" s="7"/>
      <c r="O50" s="7">
        <f t="shared" si="7"/>
        <v>78.36512814363553</v>
      </c>
      <c r="P50" s="7"/>
      <c r="Q50" s="7">
        <f t="shared" si="1"/>
        <v>68.729446819405851</v>
      </c>
      <c r="R50" s="7"/>
      <c r="S50" s="7">
        <f t="shared" si="2"/>
        <v>77.704930162071918</v>
      </c>
      <c r="T50" s="7"/>
      <c r="U50" s="7">
        <f t="shared" si="3"/>
        <v>34.274326478219919</v>
      </c>
      <c r="V50" s="7"/>
      <c r="W50" s="7">
        <f t="shared" si="5"/>
        <v>32.003979688110952</v>
      </c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12" customHeight="1" x14ac:dyDescent="0.3">
      <c r="A51" s="3">
        <f t="shared" si="4"/>
        <v>66</v>
      </c>
      <c r="B51" s="8">
        <f t="shared" si="6"/>
        <v>0.24925876497741842</v>
      </c>
      <c r="D51" s="7">
        <v>261.19260000000003</v>
      </c>
      <c r="E51" s="7"/>
      <c r="F51" s="7">
        <v>210.16399999999999</v>
      </c>
      <c r="G51" s="7"/>
      <c r="H51" s="7">
        <v>120.3828</v>
      </c>
      <c r="I51" s="7"/>
      <c r="J51" s="7">
        <v>95.13203</v>
      </c>
      <c r="K51" s="7"/>
      <c r="L51" s="7">
        <v>79.437820000000002</v>
      </c>
      <c r="M51" s="7"/>
      <c r="N51" s="7"/>
      <c r="O51" s="7">
        <f t="shared" si="7"/>
        <v>65.104544897240871</v>
      </c>
      <c r="P51" s="7"/>
      <c r="Q51" s="7">
        <f t="shared" si="1"/>
        <v>52.385219082714158</v>
      </c>
      <c r="R51" s="7"/>
      <c r="S51" s="7">
        <f t="shared" si="2"/>
        <v>30.006468052523566</v>
      </c>
      <c r="T51" s="7"/>
      <c r="U51" s="7">
        <f t="shared" si="3"/>
        <v>23.712492307594719</v>
      </c>
      <c r="V51" s="7"/>
      <c r="W51" s="7">
        <f t="shared" si="5"/>
        <v>19.80057290569847</v>
      </c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ht="12" customHeight="1" x14ac:dyDescent="0.3">
      <c r="A52" s="3">
        <f t="shared" si="4"/>
        <v>67</v>
      </c>
      <c r="B52" s="8">
        <f t="shared" si="6"/>
        <v>0.24199880094894993</v>
      </c>
      <c r="D52" s="7">
        <v>295.11750000000001</v>
      </c>
      <c r="E52" s="7"/>
      <c r="F52" s="7">
        <v>222.55879999999999</v>
      </c>
      <c r="G52" s="7"/>
      <c r="H52" s="7">
        <v>260.63330000000002</v>
      </c>
      <c r="I52" s="7"/>
      <c r="J52" s="7">
        <v>185.3552</v>
      </c>
      <c r="K52" s="7"/>
      <c r="L52" s="7">
        <v>65.938310000000001</v>
      </c>
      <c r="M52" s="7"/>
      <c r="N52" s="7"/>
      <c r="O52" s="7">
        <f t="shared" si="7"/>
        <v>71.418081139051736</v>
      </c>
      <c r="P52" s="7"/>
      <c r="Q52" s="7">
        <f t="shared" si="1"/>
        <v>53.858962740637153</v>
      </c>
      <c r="R52" s="7"/>
      <c r="S52" s="7">
        <f t="shared" si="2"/>
        <v>63.07294608736796</v>
      </c>
      <c r="T52" s="7"/>
      <c r="U52" s="7">
        <f t="shared" si="3"/>
        <v>44.855736149652806</v>
      </c>
      <c r="V52" s="7"/>
      <c r="W52" s="7">
        <f t="shared" si="5"/>
        <v>15.956991956600156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ht="12" customHeight="1" x14ac:dyDescent="0.3">
      <c r="A53" s="3">
        <f t="shared" si="4"/>
        <v>68</v>
      </c>
      <c r="B53" s="8">
        <f t="shared" si="6"/>
        <v>0.23495029218344654</v>
      </c>
      <c r="D53" s="7">
        <v>275.10300000000001</v>
      </c>
      <c r="E53" s="7"/>
      <c r="F53" s="7">
        <v>266.07619999999997</v>
      </c>
      <c r="G53" s="7"/>
      <c r="H53" s="7">
        <v>155.69499999999999</v>
      </c>
      <c r="I53" s="7"/>
      <c r="J53" s="7">
        <v>150.79490000000001</v>
      </c>
      <c r="K53" s="7"/>
      <c r="L53" s="7">
        <v>94.624690000000001</v>
      </c>
      <c r="M53" s="7"/>
      <c r="N53" s="7"/>
      <c r="O53" s="7">
        <f t="shared" si="7"/>
        <v>64.635530230542699</v>
      </c>
      <c r="P53" s="7"/>
      <c r="Q53" s="7">
        <f t="shared" si="1"/>
        <v>62.51468093306115</v>
      </c>
      <c r="R53" s="7"/>
      <c r="S53" s="7">
        <f t="shared" si="2"/>
        <v>36.580585741501707</v>
      </c>
      <c r="T53" s="7"/>
      <c r="U53" s="7">
        <f t="shared" si="3"/>
        <v>35.429305814773606</v>
      </c>
      <c r="V53" s="7"/>
      <c r="W53" s="7">
        <f t="shared" si="5"/>
        <v>22.232098563268053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ht="12" customHeight="1" x14ac:dyDescent="0.3">
      <c r="A54" s="3">
        <f t="shared" si="4"/>
        <v>69</v>
      </c>
      <c r="B54" s="8">
        <f t="shared" si="6"/>
        <v>0.22810707978975392</v>
      </c>
      <c r="D54" s="7">
        <v>301.16120000000001</v>
      </c>
      <c r="E54" s="7"/>
      <c r="F54" s="7">
        <v>255.26840000000001</v>
      </c>
      <c r="G54" s="7"/>
      <c r="H54" s="7">
        <v>261.07209999999998</v>
      </c>
      <c r="I54" s="7"/>
      <c r="J54" s="7">
        <v>142.4907</v>
      </c>
      <c r="K54" s="7"/>
      <c r="L54" s="7">
        <v>166.2381</v>
      </c>
      <c r="M54" s="7"/>
      <c r="N54" s="7"/>
      <c r="O54" s="7">
        <f t="shared" si="7"/>
        <v>68.697001877978039</v>
      </c>
      <c r="P54" s="7"/>
      <c r="Q54" s="7">
        <f t="shared" si="1"/>
        <v>58.228529286602821</v>
      </c>
      <c r="R54" s="7"/>
      <c r="S54" s="7">
        <f t="shared" si="2"/>
        <v>59.552394345578612</v>
      </c>
      <c r="T54" s="7"/>
      <c r="U54" s="7">
        <f t="shared" si="3"/>
        <v>32.503137474197892</v>
      </c>
      <c r="V54" s="7"/>
      <c r="W54" s="7">
        <f t="shared" si="5"/>
        <v>37.920087540797091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ht="12" customHeight="1" x14ac:dyDescent="0.3">
      <c r="A55" s="3">
        <f t="shared" si="4"/>
        <v>70</v>
      </c>
      <c r="B55" s="8">
        <f t="shared" si="6"/>
        <v>0.22146318426189701</v>
      </c>
      <c r="D55" s="7">
        <v>250.2363</v>
      </c>
      <c r="E55" s="7"/>
      <c r="F55" s="7">
        <v>219.59309999999999</v>
      </c>
      <c r="G55" s="7"/>
      <c r="H55" s="7">
        <v>187.60570000000001</v>
      </c>
      <c r="I55" s="7"/>
      <c r="J55" s="7">
        <v>181.7303</v>
      </c>
      <c r="K55" s="7"/>
      <c r="L55" s="7">
        <v>164.4555</v>
      </c>
      <c r="M55" s="7"/>
      <c r="N55" s="7"/>
      <c r="O55" s="7">
        <f t="shared" si="7"/>
        <v>55.418127815915341</v>
      </c>
      <c r="P55" s="7"/>
      <c r="Q55" s="7">
        <f t="shared" si="1"/>
        <v>48.631787167941177</v>
      </c>
      <c r="R55" s="7"/>
      <c r="S55" s="7">
        <f t="shared" si="2"/>
        <v>41.547755707682178</v>
      </c>
      <c r="T55" s="7"/>
      <c r="U55" s="7">
        <f t="shared" si="3"/>
        <v>40.246570914869821</v>
      </c>
      <c r="V55" s="7"/>
      <c r="W55" s="7">
        <f t="shared" si="5"/>
        <v>36.420838699382401</v>
      </c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ht="12" customHeight="1" x14ac:dyDescent="0.3">
      <c r="A56" s="3">
        <f t="shared" si="4"/>
        <v>71</v>
      </c>
      <c r="B56" s="8">
        <f t="shared" si="6"/>
        <v>0.21501280025426894</v>
      </c>
      <c r="D56" s="7">
        <v>251.00139999999999</v>
      </c>
      <c r="E56" s="7"/>
      <c r="F56" s="7">
        <v>329.52300000000002</v>
      </c>
      <c r="G56" s="7"/>
      <c r="H56" s="7">
        <v>175.69630000000001</v>
      </c>
      <c r="I56" s="7"/>
      <c r="J56" s="7">
        <v>191.64779999999999</v>
      </c>
      <c r="K56" s="7"/>
      <c r="L56" s="7">
        <v>172.17429999999999</v>
      </c>
      <c r="M56" s="7"/>
      <c r="N56" s="7"/>
      <c r="O56" s="7">
        <f t="shared" si="7"/>
        <v>53.968513881741856</v>
      </c>
      <c r="P56" s="7"/>
      <c r="Q56" s="7">
        <f t="shared" si="1"/>
        <v>70.851662978187477</v>
      </c>
      <c r="R56" s="7"/>
      <c r="S56" s="7">
        <f t="shared" si="2"/>
        <v>37.776953457314114</v>
      </c>
      <c r="T56" s="7"/>
      <c r="U56" s="7">
        <f t="shared" si="3"/>
        <v>41.20673014057008</v>
      </c>
      <c r="V56" s="7"/>
      <c r="W56" s="7">
        <f t="shared" si="5"/>
        <v>37.019678374818575</v>
      </c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ht="12" customHeight="1" x14ac:dyDescent="0.3">
      <c r="A57" s="3">
        <f t="shared" si="4"/>
        <v>72</v>
      </c>
      <c r="B57" s="8">
        <f t="shared" si="6"/>
        <v>0.20875029150899899</v>
      </c>
      <c r="D57" s="7">
        <v>237.80510000000001</v>
      </c>
      <c r="E57" s="7"/>
      <c r="F57" s="7">
        <v>204.01060000000001</v>
      </c>
      <c r="G57" s="7"/>
      <c r="H57" s="7">
        <v>423.81799999999998</v>
      </c>
      <c r="I57" s="7"/>
      <c r="J57" s="7">
        <v>286.7953</v>
      </c>
      <c r="K57" s="7"/>
      <c r="L57" s="7">
        <v>152.11189999999999</v>
      </c>
      <c r="M57" s="7"/>
      <c r="N57" s="7"/>
      <c r="O57" s="7">
        <f t="shared" si="7"/>
        <v>49.641883947326654</v>
      </c>
      <c r="P57" s="7"/>
      <c r="Q57" s="7">
        <f t="shared" si="1"/>
        <v>42.58727222092579</v>
      </c>
      <c r="R57" s="7"/>
      <c r="S57" s="7">
        <f t="shared" si="2"/>
        <v>88.472131046760936</v>
      </c>
      <c r="T57" s="7"/>
      <c r="U57" s="7">
        <f t="shared" si="3"/>
        <v>59.868602478410814</v>
      </c>
      <c r="V57" s="7"/>
      <c r="W57" s="7">
        <f t="shared" si="5"/>
        <v>31.753403466987702</v>
      </c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ht="12" customHeight="1" x14ac:dyDescent="0.3">
      <c r="A58" s="3">
        <f t="shared" si="4"/>
        <v>73</v>
      </c>
      <c r="B58" s="8">
        <f t="shared" si="6"/>
        <v>0.20267018593106698</v>
      </c>
      <c r="D58" s="7">
        <v>257.30840000000001</v>
      </c>
      <c r="E58" s="7"/>
      <c r="F58" s="7">
        <v>221.04230000000001</v>
      </c>
      <c r="G58" s="7"/>
      <c r="H58" s="7">
        <v>203.24809999999999</v>
      </c>
      <c r="I58" s="7"/>
      <c r="J58" s="7">
        <v>189.30070000000001</v>
      </c>
      <c r="K58" s="7"/>
      <c r="L58" s="7">
        <v>177.97380000000001</v>
      </c>
      <c r="M58" s="7"/>
      <c r="N58" s="7"/>
      <c r="O58" s="7">
        <f t="shared" si="7"/>
        <v>52.148741269625354</v>
      </c>
      <c r="P58" s="7"/>
      <c r="Q58" s="7">
        <f t="shared" si="1"/>
        <v>44.798684039630686</v>
      </c>
      <c r="R58" s="7"/>
      <c r="S58" s="7">
        <f t="shared" si="2"/>
        <v>41.192330217136096</v>
      </c>
      <c r="T58" s="7"/>
      <c r="U58" s="7">
        <f t="shared" si="3"/>
        <v>38.365608065881133</v>
      </c>
      <c r="V58" s="7"/>
      <c r="W58" s="7">
        <f t="shared" si="5"/>
        <v>36.069983136858532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ht="12" customHeight="1" x14ac:dyDescent="0.3">
      <c r="A59" s="3">
        <f t="shared" si="4"/>
        <v>74</v>
      </c>
      <c r="B59" s="8">
        <f t="shared" si="6"/>
        <v>0.19676717080686115</v>
      </c>
      <c r="D59" s="7">
        <v>259.61309999999997</v>
      </c>
      <c r="E59" s="7"/>
      <c r="F59" s="7">
        <v>201.0607</v>
      </c>
      <c r="G59" s="7"/>
      <c r="H59" s="7">
        <v>231.0531</v>
      </c>
      <c r="I59" s="7"/>
      <c r="J59" s="7">
        <v>214.5549</v>
      </c>
      <c r="K59" s="7"/>
      <c r="L59" s="7">
        <v>158.65629999999999</v>
      </c>
      <c r="M59" s="7"/>
      <c r="N59" s="7"/>
      <c r="O59" s="7">
        <f t="shared" si="7"/>
        <v>51.083335191398717</v>
      </c>
      <c r="P59" s="7"/>
      <c r="Q59" s="7">
        <f t="shared" si="1"/>
        <v>39.562145099447065</v>
      </c>
      <c r="R59" s="7"/>
      <c r="S59" s="7">
        <f t="shared" si="2"/>
        <v>45.46366479315477</v>
      </c>
      <c r="T59" s="7"/>
      <c r="U59" s="7">
        <f t="shared" si="3"/>
        <v>42.217360655749012</v>
      </c>
      <c r="V59" s="7"/>
      <c r="W59" s="7">
        <f t="shared" si="5"/>
        <v>31.218351281684601</v>
      </c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ht="12" customHeight="1" x14ac:dyDescent="0.3">
      <c r="A60" s="3">
        <f t="shared" si="4"/>
        <v>75</v>
      </c>
      <c r="B60" s="8">
        <f t="shared" si="6"/>
        <v>0.19103608816200113</v>
      </c>
      <c r="D60" s="7">
        <v>277.59289999999999</v>
      </c>
      <c r="E60" s="7"/>
      <c r="F60" s="7">
        <v>199.34229999999999</v>
      </c>
      <c r="G60" s="7"/>
      <c r="H60" s="7">
        <v>249.55719999999999</v>
      </c>
      <c r="I60" s="7"/>
      <c r="J60" s="7">
        <v>222.66569999999999</v>
      </c>
      <c r="K60" s="7"/>
      <c r="L60" s="7">
        <v>135.62809999999999</v>
      </c>
      <c r="M60" s="7"/>
      <c r="N60" s="7"/>
      <c r="O60" s="7">
        <f t="shared" si="7"/>
        <v>53.030261717545557</v>
      </c>
      <c r="P60" s="7"/>
      <c r="Q60" s="7">
        <f t="shared" si="1"/>
        <v>38.081573197216073</v>
      </c>
      <c r="R60" s="7"/>
      <c r="S60" s="7">
        <f t="shared" si="2"/>
        <v>47.674431260662146</v>
      </c>
      <c r="T60" s="7"/>
      <c r="U60" s="7">
        <f t="shared" si="3"/>
        <v>42.537184295853692</v>
      </c>
      <c r="V60" s="7"/>
      <c r="W60" s="7">
        <f t="shared" si="5"/>
        <v>25.909861668844702</v>
      </c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ht="12" customHeight="1" x14ac:dyDescent="0.3">
      <c r="A61" s="3">
        <f t="shared" si="4"/>
        <v>76</v>
      </c>
      <c r="B61" s="8">
        <f t="shared" si="6"/>
        <v>0.18547193025437003</v>
      </c>
      <c r="D61" s="7">
        <v>237.6748</v>
      </c>
      <c r="E61" s="7"/>
      <c r="F61" s="7">
        <v>225.72190000000001</v>
      </c>
      <c r="G61" s="7"/>
      <c r="H61" s="7">
        <v>299.46350000000001</v>
      </c>
      <c r="I61" s="7"/>
      <c r="J61" s="7">
        <v>191.28270000000001</v>
      </c>
      <c r="K61" s="7"/>
      <c r="L61" s="7">
        <v>246.85419999999999</v>
      </c>
      <c r="M61" s="7"/>
      <c r="N61" s="7"/>
      <c r="O61" s="7">
        <f t="shared" si="7"/>
        <v>44.082003928821351</v>
      </c>
      <c r="P61" s="7"/>
      <c r="Q61" s="7">
        <f t="shared" si="1"/>
        <v>41.865076493683887</v>
      </c>
      <c r="R61" s="7"/>
      <c r="S61" s="7">
        <f t="shared" si="2"/>
        <v>55.542073385729545</v>
      </c>
      <c r="T61" s="7"/>
      <c r="U61" s="7">
        <f t="shared" si="3"/>
        <v>35.477571593267591</v>
      </c>
      <c r="V61" s="7"/>
      <c r="W61" s="7">
        <f t="shared" si="5"/>
        <v>45.784524965398312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ht="12" customHeight="1" x14ac:dyDescent="0.3">
      <c r="A62" s="3">
        <f t="shared" si="4"/>
        <v>77</v>
      </c>
      <c r="B62" s="8">
        <f t="shared" si="6"/>
        <v>0.18006983519841752</v>
      </c>
      <c r="D62" s="7">
        <v>321.23489999999998</v>
      </c>
      <c r="E62" s="7"/>
      <c r="F62" s="7">
        <v>223.32900000000001</v>
      </c>
      <c r="G62" s="7"/>
      <c r="H62" s="7">
        <v>347.16090000000003</v>
      </c>
      <c r="I62" s="7"/>
      <c r="J62" s="7">
        <v>213.93199999999999</v>
      </c>
      <c r="K62" s="7"/>
      <c r="L62" s="7">
        <v>157.7654</v>
      </c>
      <c r="M62" s="7"/>
      <c r="N62" s="7"/>
      <c r="O62" s="7">
        <f t="shared" si="7"/>
        <v>57.844715502980129</v>
      </c>
      <c r="P62" s="7"/>
      <c r="Q62" s="7">
        <f t="shared" si="1"/>
        <v>40.214816225027384</v>
      </c>
      <c r="R62" s="7"/>
      <c r="S62" s="7">
        <f t="shared" si="2"/>
        <v>62.513206050334311</v>
      </c>
      <c r="T62" s="7"/>
      <c r="U62" s="7">
        <f t="shared" si="3"/>
        <v>38.522699983667856</v>
      </c>
      <c r="V62" s="7"/>
      <c r="W62" s="7">
        <f t="shared" si="5"/>
        <v>28.408789578012417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ht="12" customHeight="1" x14ac:dyDescent="0.3">
      <c r="A63" s="3">
        <f t="shared" si="4"/>
        <v>78</v>
      </c>
      <c r="B63" s="8">
        <f t="shared" si="6"/>
        <v>0.17482508271691022</v>
      </c>
      <c r="D63" s="7">
        <v>253.755</v>
      </c>
      <c r="E63" s="7"/>
      <c r="F63" s="7">
        <v>285.6936</v>
      </c>
      <c r="G63" s="7"/>
      <c r="H63" s="7">
        <v>296.83580000000001</v>
      </c>
      <c r="I63" s="7"/>
      <c r="J63" s="7">
        <v>230.0206</v>
      </c>
      <c r="K63" s="7"/>
      <c r="L63" s="7">
        <v>105.199</v>
      </c>
      <c r="M63" s="7"/>
      <c r="N63" s="7"/>
      <c r="O63" s="7">
        <f t="shared" si="7"/>
        <v>44.362738864829552</v>
      </c>
      <c r="P63" s="7"/>
      <c r="Q63" s="7">
        <f t="shared" si="1"/>
        <v>49.946407251691859</v>
      </c>
      <c r="R63" s="7"/>
      <c r="S63" s="7">
        <f t="shared" si="2"/>
        <v>51.894343288340217</v>
      </c>
      <c r="T63" s="7"/>
      <c r="U63" s="7">
        <f t="shared" si="3"/>
        <v>40.213370421593318</v>
      </c>
      <c r="V63" s="7"/>
      <c r="W63" s="7">
        <f t="shared" si="5"/>
        <v>18.391423876736237</v>
      </c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ht="12" customHeight="1" x14ac:dyDescent="0.3">
      <c r="A64" s="3">
        <f t="shared" si="4"/>
        <v>79</v>
      </c>
      <c r="B64" s="8">
        <f t="shared" si="6"/>
        <v>0.1697330900164177</v>
      </c>
      <c r="D64" s="7">
        <v>289.7851</v>
      </c>
      <c r="E64" s="7"/>
      <c r="F64" s="7">
        <v>339.44499999999999</v>
      </c>
      <c r="G64" s="7"/>
      <c r="H64" s="7">
        <v>336.57240000000002</v>
      </c>
      <c r="I64" s="7"/>
      <c r="J64" s="7">
        <v>221.5941</v>
      </c>
      <c r="K64" s="7"/>
      <c r="L64" s="7">
        <v>246.8015</v>
      </c>
      <c r="M64" s="7"/>
      <c r="N64" s="7"/>
      <c r="O64" s="7">
        <f t="shared" si="7"/>
        <v>49.186120463716605</v>
      </c>
      <c r="P64" s="7"/>
      <c r="Q64" s="7">
        <f t="shared" si="1"/>
        <v>57.615048740622903</v>
      </c>
      <c r="R64" s="7"/>
      <c r="S64" s="7">
        <f t="shared" si="2"/>
        <v>57.127473466241746</v>
      </c>
      <c r="T64" s="7"/>
      <c r="U64" s="7">
        <f t="shared" si="3"/>
        <v>37.611851322407063</v>
      </c>
      <c r="V64" s="7"/>
      <c r="W64" s="7">
        <f t="shared" si="5"/>
        <v>41.890381215686915</v>
      </c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4:39" ht="12" customHeight="1" x14ac:dyDescent="0.3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4:39" ht="12" customHeight="1" x14ac:dyDescent="0.3"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4:39" ht="12" customHeight="1" x14ac:dyDescent="0.3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4:39" ht="12" customHeight="1" x14ac:dyDescent="0.3">
      <c r="D68" s="7"/>
      <c r="E68" s="7"/>
      <c r="F68" s="7"/>
      <c r="G68" s="7"/>
      <c r="H68" s="7"/>
      <c r="I68" s="7"/>
      <c r="J68" s="7"/>
      <c r="K68" s="7"/>
      <c r="L68" s="7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4:39" ht="12" customHeight="1" x14ac:dyDescent="0.3"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4:39" ht="12" customHeight="1" x14ac:dyDescent="0.3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4:39" ht="12" customHeight="1" x14ac:dyDescent="0.3"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4:39" ht="12" customHeight="1" x14ac:dyDescent="0.3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4:39" ht="12" customHeight="1" x14ac:dyDescent="0.3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4:39" ht="12" customHeight="1" x14ac:dyDescent="0.3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4:39" ht="12" customHeight="1" x14ac:dyDescent="0.3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4:39" ht="12" customHeight="1" x14ac:dyDescent="0.3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4:39" ht="12" customHeight="1" x14ac:dyDescent="0.3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4:39" ht="12" customHeight="1" x14ac:dyDescent="0.3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</row>
    <row r="79" spans="4:39" ht="12" customHeight="1" x14ac:dyDescent="0.3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4:39" ht="12" customHeight="1" x14ac:dyDescent="0.3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4:39" ht="12" customHeight="1" x14ac:dyDescent="0.3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4:39" ht="12" customHeight="1" x14ac:dyDescent="0.3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4:39" ht="12" customHeight="1" x14ac:dyDescent="0.3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4:39" ht="12" customHeight="1" x14ac:dyDescent="0.3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4:39" ht="12" customHeight="1" x14ac:dyDescent="0.3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4:39" ht="12" customHeight="1" x14ac:dyDescent="0.3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  <row r="87" spans="4:39" ht="12" customHeight="1" x14ac:dyDescent="0.3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4:39" ht="12" customHeight="1" x14ac:dyDescent="0.3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4:39" ht="12" customHeight="1" x14ac:dyDescent="0.3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4:39" ht="12" customHeight="1" x14ac:dyDescent="0.3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4:39" ht="12" customHeight="1" x14ac:dyDescent="0.3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</row>
    <row r="92" spans="4:39" ht="12" customHeight="1" x14ac:dyDescent="0.3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</row>
    <row r="93" spans="4:39" ht="12" customHeight="1" x14ac:dyDescent="0.3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</row>
    <row r="94" spans="4:39" ht="12" customHeight="1" x14ac:dyDescent="0.3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</row>
    <row r="95" spans="4:39" ht="12" customHeight="1" x14ac:dyDescent="0.3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</row>
    <row r="96" spans="4:39" ht="12" customHeight="1" x14ac:dyDescent="0.3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</row>
    <row r="97" spans="4:39" ht="12" customHeight="1" x14ac:dyDescent="0.3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</row>
    <row r="98" spans="4:39" ht="12" customHeight="1" x14ac:dyDescent="0.3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</row>
    <row r="99" spans="4:39" ht="12" customHeight="1" x14ac:dyDescent="0.3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</row>
    <row r="100" spans="4:39" ht="12" customHeight="1" x14ac:dyDescent="0.3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4:39" ht="12" customHeight="1" x14ac:dyDescent="0.3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</row>
    <row r="102" spans="4:39" ht="12" customHeight="1" x14ac:dyDescent="0.3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</row>
    <row r="103" spans="4:39" ht="12" customHeight="1" x14ac:dyDescent="0.3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</row>
    <row r="104" spans="4:39" ht="12" customHeight="1" x14ac:dyDescent="0.3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r="105" spans="4:39" ht="12" customHeight="1" x14ac:dyDescent="0.3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r="106" spans="4:39" ht="12" customHeight="1" x14ac:dyDescent="0.3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4:39" ht="12" customHeight="1" x14ac:dyDescent="0.3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4:39" ht="12" customHeight="1" x14ac:dyDescent="0.3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4:39" ht="12" customHeight="1" x14ac:dyDescent="0.3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4:39" ht="12" customHeight="1" x14ac:dyDescent="0.3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4:39" ht="12" customHeight="1" x14ac:dyDescent="0.3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4:39" ht="12" customHeight="1" x14ac:dyDescent="0.3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4:39" ht="12" customHeight="1" x14ac:dyDescent="0.3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4:39" ht="12" customHeight="1" x14ac:dyDescent="0.3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4:39" ht="12" customHeight="1" x14ac:dyDescent="0.3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4:39" ht="12" customHeight="1" x14ac:dyDescent="0.3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4:39" ht="12" customHeight="1" x14ac:dyDescent="0.3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4:39" ht="12" customHeight="1" x14ac:dyDescent="0.3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4:39" ht="12" customHeight="1" x14ac:dyDescent="0.3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4:39" ht="12" customHeight="1" x14ac:dyDescent="0.3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4:39" ht="12" customHeight="1" x14ac:dyDescent="0.3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4:39" ht="12" customHeight="1" x14ac:dyDescent="0.3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4:39" ht="12" customHeight="1" x14ac:dyDescent="0.3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4:39" ht="12" customHeight="1" x14ac:dyDescent="0.3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  <row r="125" spans="4:39" ht="12" customHeight="1" x14ac:dyDescent="0.3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</row>
    <row r="126" spans="4:39" ht="12" customHeight="1" x14ac:dyDescent="0.3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</row>
    <row r="127" spans="4:39" ht="12" customHeight="1" x14ac:dyDescent="0.3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</row>
    <row r="128" spans="4:39" ht="12" customHeight="1" x14ac:dyDescent="0.3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4:39" ht="12" customHeight="1" x14ac:dyDescent="0.3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</row>
    <row r="130" spans="4:39" ht="12" customHeight="1" x14ac:dyDescent="0.3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</row>
    <row r="131" spans="4:39" ht="12" customHeight="1" x14ac:dyDescent="0.3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</row>
    <row r="132" spans="4:39" ht="12" customHeight="1" x14ac:dyDescent="0.3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</row>
    <row r="133" spans="4:39" ht="12" customHeight="1" x14ac:dyDescent="0.3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</row>
    <row r="134" spans="4:39" ht="12" customHeight="1" x14ac:dyDescent="0.3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</row>
    <row r="135" spans="4:39" ht="12" customHeight="1" x14ac:dyDescent="0.3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</row>
    <row r="136" spans="4:39" ht="12" customHeight="1" x14ac:dyDescent="0.3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</row>
    <row r="137" spans="4:39" ht="12" customHeight="1" x14ac:dyDescent="0.3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</row>
    <row r="138" spans="4:39" ht="12" customHeight="1" x14ac:dyDescent="0.3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</row>
    <row r="139" spans="4:39" ht="12" customHeight="1" x14ac:dyDescent="0.3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</row>
    <row r="140" spans="4:39" ht="12" customHeight="1" x14ac:dyDescent="0.3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</row>
    <row r="141" spans="4:39" ht="12" customHeight="1" x14ac:dyDescent="0.3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</row>
    <row r="142" spans="4:39" ht="12" customHeight="1" x14ac:dyDescent="0.3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4:39" ht="12" customHeight="1" x14ac:dyDescent="0.3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4</vt:i4>
      </vt:variant>
    </vt:vector>
  </HeadingPairs>
  <TitlesOfParts>
    <vt:vector size="12" baseType="lpstr">
      <vt:lpstr>sum</vt:lpstr>
      <vt:lpstr>table 1</vt:lpstr>
      <vt:lpstr>wc</vt:lpstr>
      <vt:lpstr>ds</vt:lpstr>
      <vt:lpstr>ssi</vt:lpstr>
      <vt:lpstr>ui</vt:lpstr>
      <vt:lpstr>cps dis</vt:lpstr>
      <vt:lpstr>acs ssi</vt:lpstr>
      <vt:lpstr>fig 11</vt:lpstr>
      <vt:lpstr>fig 32</vt:lpstr>
      <vt:lpstr>ssdi</vt:lpstr>
      <vt:lpstr>sup sec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2013-09-20T13:58:32Z</dcterms:created>
  <dcterms:modified xsi:type="dcterms:W3CDTF">2015-09-01T16:46:59Z</dcterms:modified>
</cp:coreProperties>
</file>